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975" windowWidth="25440" windowHeight="11460" tabRatio="521"/>
  </bookViews>
  <sheets>
    <sheet name="Annexe 2.1_CU4" sheetId="11" r:id="rId1"/>
  </sheets>
  <externalReferences>
    <externalReference r:id="rId2"/>
  </externalReferences>
  <definedNames>
    <definedName name="_xlnm._FilterDatabase" localSheetId="0" hidden="1">'Annexe 2.1_CU4'!$A$16:$G$201</definedName>
    <definedName name="choix">#REF!</definedName>
    <definedName name="facturation">#REF!</definedName>
    <definedName name="Oui">#REF!</definedName>
    <definedName name="visite_centre">[1]Liste1!$A$1:$A$2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1" i="11" l="1"/>
  <c r="F152" i="11"/>
  <c r="F150" i="11"/>
  <c r="F140" i="11"/>
  <c r="F101" i="11"/>
  <c r="F75" i="11"/>
  <c r="F65" i="11"/>
  <c r="F27" i="11"/>
  <c r="G140" i="11" l="1"/>
  <c r="G65" i="11"/>
  <c r="F50" i="11"/>
  <c r="F37" i="11"/>
  <c r="F36" i="11"/>
  <c r="F38" i="11"/>
  <c r="G27" i="11"/>
  <c r="G23" i="11"/>
  <c r="F102" i="11" l="1"/>
  <c r="F86" i="11"/>
  <c r="F51" i="11"/>
  <c r="G51" i="11" s="1"/>
  <c r="F45" i="11"/>
  <c r="F46" i="11"/>
  <c r="G46" i="11" s="1"/>
  <c r="F47" i="11"/>
  <c r="F44" i="11"/>
  <c r="F43" i="11"/>
  <c r="F42" i="11"/>
  <c r="F41" i="11"/>
  <c r="F40" i="11"/>
  <c r="F39" i="11"/>
  <c r="G39" i="11" s="1"/>
  <c r="F194" i="11"/>
  <c r="G50" i="11" l="1"/>
  <c r="G171" i="11"/>
  <c r="G150" i="11"/>
  <c r="G24" i="11"/>
  <c r="F190" i="11" l="1"/>
  <c r="G190" i="11" s="1"/>
  <c r="F191" i="11"/>
  <c r="G191" i="11" s="1"/>
  <c r="F192" i="11"/>
  <c r="G192" i="11" s="1"/>
  <c r="F193" i="11"/>
  <c r="F195" i="11"/>
  <c r="F196" i="11"/>
  <c r="G196" i="11" s="1"/>
  <c r="F197" i="11"/>
  <c r="G197" i="11" s="1"/>
  <c r="F198" i="11"/>
  <c r="G198" i="11" s="1"/>
  <c r="F199" i="11"/>
  <c r="G199" i="11" s="1"/>
  <c r="F200" i="11"/>
  <c r="G200" i="11" s="1"/>
  <c r="F189" i="11"/>
  <c r="G189" i="11" s="1"/>
  <c r="F183" i="11"/>
  <c r="F184" i="11"/>
  <c r="F185" i="11"/>
  <c r="F186" i="11"/>
  <c r="G186" i="11" s="1"/>
  <c r="F187" i="11"/>
  <c r="F182" i="11"/>
  <c r="G182" i="11" s="1"/>
  <c r="F177" i="11"/>
  <c r="F178" i="11"/>
  <c r="F179" i="11"/>
  <c r="F180" i="11"/>
  <c r="G180" i="11" s="1"/>
  <c r="F151" i="11"/>
  <c r="G151" i="11" s="1"/>
  <c r="F153" i="11"/>
  <c r="F154" i="11"/>
  <c r="G154" i="11" s="1"/>
  <c r="F155" i="11"/>
  <c r="G155" i="11" s="1"/>
  <c r="F156" i="11"/>
  <c r="G156" i="11" s="1"/>
  <c r="F157" i="11"/>
  <c r="G157" i="11" s="1"/>
  <c r="F158" i="11"/>
  <c r="G158" i="11" s="1"/>
  <c r="F159" i="11"/>
  <c r="G159" i="11" s="1"/>
  <c r="F160" i="11"/>
  <c r="F161" i="11"/>
  <c r="F162" i="11"/>
  <c r="F163" i="11"/>
  <c r="G163" i="11" s="1"/>
  <c r="F164" i="11"/>
  <c r="F165" i="11"/>
  <c r="F166" i="11"/>
  <c r="F167" i="11"/>
  <c r="F168" i="11"/>
  <c r="F169" i="11"/>
  <c r="F170" i="11"/>
  <c r="F172" i="11"/>
  <c r="G172" i="11" s="1"/>
  <c r="F173" i="11"/>
  <c r="G173" i="11" s="1"/>
  <c r="F174" i="11"/>
  <c r="G174" i="11" s="1"/>
  <c r="F148" i="11"/>
  <c r="G148" i="11" s="1"/>
  <c r="F141" i="11"/>
  <c r="G141" i="11" s="1"/>
  <c r="F142" i="11"/>
  <c r="G142" i="11" s="1"/>
  <c r="F143" i="11"/>
  <c r="F144" i="11"/>
  <c r="F145" i="11"/>
  <c r="F146" i="11"/>
  <c r="F147" i="11"/>
  <c r="G147" i="11" s="1"/>
  <c r="F131" i="11"/>
  <c r="G131" i="11" s="1"/>
  <c r="F132" i="11"/>
  <c r="F133" i="11"/>
  <c r="F134" i="11"/>
  <c r="G134" i="11" s="1"/>
  <c r="F135" i="11"/>
  <c r="G135" i="11" s="1"/>
  <c r="F130" i="11"/>
  <c r="G130" i="11" s="1"/>
  <c r="F128" i="11"/>
  <c r="F115" i="11"/>
  <c r="F116" i="11"/>
  <c r="F117" i="11"/>
  <c r="G117" i="11" s="1"/>
  <c r="F118" i="11"/>
  <c r="G118" i="11" s="1"/>
  <c r="F119" i="11"/>
  <c r="G119" i="11" s="1"/>
  <c r="F120" i="11"/>
  <c r="G120" i="11" s="1"/>
  <c r="F114" i="11"/>
  <c r="F113" i="11"/>
  <c r="G113" i="11" s="1"/>
  <c r="F105" i="11"/>
  <c r="G105" i="11" s="1"/>
  <c r="F106" i="11"/>
  <c r="F104" i="11"/>
  <c r="G104" i="11" s="1"/>
  <c r="F92" i="11"/>
  <c r="F91" i="11"/>
  <c r="F83" i="11"/>
  <c r="F84" i="11"/>
  <c r="F85" i="11"/>
  <c r="F87" i="11"/>
  <c r="G87" i="11" s="1"/>
  <c r="F82" i="11"/>
  <c r="F78" i="11"/>
  <c r="G78" i="11" s="1"/>
  <c r="F79" i="11"/>
  <c r="G79" i="11" s="1"/>
  <c r="F80" i="11"/>
  <c r="F66" i="11"/>
  <c r="G66" i="11" s="1"/>
  <c r="F67" i="11"/>
  <c r="G67" i="11" s="1"/>
  <c r="F68" i="11"/>
  <c r="G68" i="11" s="1"/>
  <c r="F61" i="11"/>
  <c r="G61" i="11" s="1"/>
  <c r="F52" i="11"/>
  <c r="G52" i="11" s="1"/>
  <c r="F53" i="11"/>
  <c r="G53" i="11" s="1"/>
  <c r="F54" i="11"/>
  <c r="G54" i="11" s="1"/>
  <c r="F55" i="11"/>
  <c r="G55" i="11" s="1"/>
  <c r="F56" i="11"/>
  <c r="G56" i="11" s="1"/>
  <c r="F57" i="11"/>
  <c r="F58" i="11"/>
  <c r="G58" i="11" s="1"/>
  <c r="F59" i="11"/>
  <c r="G59" i="11" s="1"/>
  <c r="F28" i="11"/>
  <c r="G28" i="11" s="1"/>
  <c r="F29" i="11"/>
  <c r="G29" i="11" s="1"/>
  <c r="F30" i="11"/>
  <c r="G30" i="11" s="1"/>
  <c r="F31" i="11"/>
  <c r="G31" i="11" s="1"/>
  <c r="F32" i="11"/>
  <c r="G32" i="11" s="1"/>
  <c r="F33" i="11"/>
  <c r="G33" i="11" s="1"/>
  <c r="F34" i="11"/>
  <c r="G34" i="11" s="1"/>
  <c r="F95" i="11"/>
  <c r="F96" i="11"/>
  <c r="F97" i="11"/>
  <c r="F94" i="11"/>
  <c r="F89" i="11"/>
  <c r="F73" i="11"/>
  <c r="F74" i="11"/>
  <c r="F72" i="11"/>
  <c r="F176" i="11"/>
  <c r="G176" i="11" s="1"/>
  <c r="F138" i="11"/>
  <c r="G138" i="11" s="1"/>
  <c r="F137" i="11"/>
  <c r="G137" i="11" s="1"/>
  <c r="F127" i="11"/>
  <c r="G127" i="11" s="1"/>
  <c r="F126" i="11"/>
  <c r="G126" i="11" s="1"/>
  <c r="F125" i="11"/>
  <c r="G125" i="11" s="1"/>
  <c r="F124" i="11"/>
  <c r="G124" i="11" s="1"/>
  <c r="F122" i="11"/>
  <c r="G122" i="11" s="1"/>
  <c r="F112" i="11"/>
  <c r="G112" i="11" s="1"/>
  <c r="F111" i="11"/>
  <c r="G111" i="11" s="1"/>
  <c r="F109" i="11"/>
  <c r="G109" i="11" s="1"/>
  <c r="F108" i="11"/>
  <c r="G108" i="11" s="1"/>
  <c r="F77" i="11"/>
  <c r="G77" i="11" s="1"/>
  <c r="F70" i="11"/>
  <c r="G70" i="11" s="1"/>
  <c r="F63" i="11"/>
  <c r="G63" i="11" s="1"/>
  <c r="G21" i="11"/>
  <c r="G20" i="11"/>
  <c r="G19" i="11"/>
  <c r="G40" i="11" l="1"/>
  <c r="G41" i="11"/>
  <c r="G43" i="11"/>
  <c r="G47" i="11"/>
  <c r="G45" i="11"/>
  <c r="G201" i="11" l="1"/>
</calcChain>
</file>

<file path=xl/sharedStrings.xml><?xml version="1.0" encoding="utf-8"?>
<sst xmlns="http://schemas.openxmlformats.org/spreadsheetml/2006/main" count="575" uniqueCount="325">
  <si>
    <t>Matrice de calcul des coûts et surcoûts engagés pour la réalisation de la recherche à finalité commerciale</t>
  </si>
  <si>
    <t>Entreprise promoteur</t>
  </si>
  <si>
    <t>CRO (le cas échéant)</t>
  </si>
  <si>
    <t>Nom de l'établissement coordinateur ou associé</t>
  </si>
  <si>
    <t>N° FINESS</t>
  </si>
  <si>
    <t>Investigateur</t>
  </si>
  <si>
    <t>Pôle / Unité</t>
  </si>
  <si>
    <t>Nombre prévisionnel de patients pour le centre:</t>
  </si>
  <si>
    <t xml:space="preserve">Niveau de complexité de la recherche (cf. annexe 2) : </t>
  </si>
  <si>
    <t xml:space="preserve">Evaluation faite sur la base de:
</t>
  </si>
  <si>
    <t>Désignation des actes et prestations réalisés :</t>
  </si>
  <si>
    <t>Coût ou surcoût</t>
  </si>
  <si>
    <t>Nombre d'items par patient ou pour le centre</t>
  </si>
  <si>
    <t>Total des frais pour un patient ou pour le centre 
€ (H.T.)</t>
  </si>
  <si>
    <t>Total pour le nombre des patients du centre ou pour le centre
€ (H.T.)</t>
  </si>
  <si>
    <t>FORFAITS</t>
  </si>
  <si>
    <t xml:space="preserve">Forfait frais fixes administratifs </t>
  </si>
  <si>
    <r>
      <rPr>
        <b/>
        <sz val="11"/>
        <color indexed="8"/>
        <rFont val="Calibri"/>
        <family val="2"/>
        <scheme val="minor"/>
      </rPr>
      <t xml:space="preserve">Frais administratifs
</t>
    </r>
    <r>
      <rPr>
        <sz val="9"/>
        <color indexed="8"/>
        <rFont val="Calibri"/>
        <family val="2"/>
        <scheme val="minor"/>
      </rPr>
      <t>Enregistrement de la recherche, procédure d'élaboration de la convention et de la matrice, suivi financier et administratif de la convention, y compris des avenants. 
Forfait appliqué par centre d'investigation et non pas par établissement, si plusieurs centres d'investigation dans l'établissement, plusieurs forfaits sont facturés.
Facturé dès la signature de la convention, même si la décision d'annulation avant le démarrage est imputable au promoteur (si la matrice a déjà été élaborée).</t>
    </r>
  </si>
  <si>
    <t xml:space="preserve">Par établissement
</t>
  </si>
  <si>
    <t xml:space="preserve">coût </t>
  </si>
  <si>
    <t>Coordonnateur : 561,8€
Associé : 224,72€</t>
  </si>
  <si>
    <r>
      <rPr>
        <b/>
        <sz val="11"/>
        <rFont val="Calibri"/>
        <family val="2"/>
        <scheme val="minor"/>
      </rPr>
      <t xml:space="preserve">Frais supplémentaires pour l'élaboration d'un avenant
</t>
    </r>
    <r>
      <rPr>
        <sz val="9"/>
        <rFont val="Calibri"/>
        <family val="2"/>
        <scheme val="minor"/>
      </rPr>
      <t>UNIQUEMENT si la modification substantielle de la matrice est liée à une modification radicale du protocole.</t>
    </r>
  </si>
  <si>
    <t>coût</t>
  </si>
  <si>
    <t>Coordonnateur : 112,36€
Associé :56,18€</t>
  </si>
  <si>
    <r>
      <rPr>
        <b/>
        <sz val="11"/>
        <rFont val="Calibri"/>
        <family val="2"/>
        <scheme val="minor"/>
      </rPr>
      <t>Mise en place de la recherche</t>
    </r>
    <r>
      <rPr>
        <sz val="11"/>
        <rFont val="Calibri"/>
        <family val="2"/>
        <scheme val="minor"/>
      </rPr>
      <t xml:space="preserve">
</t>
    </r>
    <r>
      <rPr>
        <sz val="9"/>
        <rFont val="Calibri"/>
        <family val="2"/>
        <scheme val="minor"/>
      </rPr>
      <t>Présélection du centre, prise de connaissance du protocole et de ses exigences, études de faisabilité, contribution à l'élaboration de la matrice, réponse à des questionnaires pour vérifier la maitrise des BPC, réunion de mise en place. Forfait facturé même si aucun patient inclus, facturé dès la signature de la convention.</t>
    </r>
  </si>
  <si>
    <t>Forfaits logistiques</t>
  </si>
  <si>
    <r>
      <rPr>
        <b/>
        <sz val="11"/>
        <rFont val="Calibri"/>
        <family val="2"/>
        <scheme val="minor"/>
      </rPr>
      <t>Forfait de frais logistique</t>
    </r>
    <r>
      <rPr>
        <sz val="11"/>
        <rFont val="Calibri"/>
        <family val="2"/>
        <scheme val="minor"/>
      </rPr>
      <t xml:space="preserve">
</t>
    </r>
    <r>
      <rPr>
        <sz val="9"/>
        <rFont val="Calibri"/>
        <family val="2"/>
        <scheme val="minor"/>
      </rPr>
      <t xml:space="preserve">Téléphone, secrétariat pour prise de RDV, bureautique, petit matériel, frais archivage des documents de l'étude et maintien de l'accès aux données. Participation aux frais de fonctionnement de l'hôpital (locaux, gestion des déchets, stérilisation...), participation à l'amortissement des investissements hospitaliers... (forfait applicable à tous les patients inclus au prorata des screening et des inclusions réalisées, quelque soit le nombre de visites effectuées, y compris si des visites et des actes supplémentaires sont réalisés sur la totalité de la durée de l'étude.
</t>
    </r>
    <r>
      <rPr>
        <i/>
        <sz val="11"/>
        <rFont val="Calibri"/>
        <family val="2"/>
        <scheme val="minor"/>
      </rPr>
      <t>Lister les visites</t>
    </r>
  </si>
  <si>
    <r>
      <t>Forfait par patient et par visite</t>
    </r>
    <r>
      <rPr>
        <b/>
        <strike/>
        <sz val="10"/>
        <color rgb="FF00B050"/>
        <rFont val="Calibri"/>
        <family val="2"/>
        <scheme val="minor"/>
      </rPr>
      <t/>
    </r>
  </si>
  <si>
    <r>
      <rPr>
        <b/>
        <sz val="11"/>
        <rFont val="Calibri"/>
        <family val="2"/>
        <scheme val="minor"/>
      </rPr>
      <t xml:space="preserve">Forfait maintenance des appareils 
</t>
    </r>
    <r>
      <rPr>
        <sz val="11"/>
        <rFont val="Calibri"/>
        <family val="2"/>
        <scheme val="minor"/>
      </rPr>
      <t>A</t>
    </r>
    <r>
      <rPr>
        <sz val="9"/>
        <rFont val="Calibri"/>
        <family val="2"/>
        <scheme val="minor"/>
      </rPr>
      <t xml:space="preserve"> évaluer au prorata du nombre d'années </t>
    </r>
  </si>
  <si>
    <t>Par année d'étude</t>
  </si>
  <si>
    <t>TACHES D'INVESTIGATION</t>
  </si>
  <si>
    <r>
      <t>Par patient</t>
    </r>
    <r>
      <rPr>
        <b/>
        <strike/>
        <sz val="10"/>
        <color rgb="FF00B050"/>
        <rFont val="Calibri"/>
        <family val="2"/>
        <scheme val="minor"/>
      </rPr>
      <t/>
    </r>
  </si>
  <si>
    <t xml:space="preserve">Par consentement/patient
</t>
  </si>
  <si>
    <t xml:space="preserve">Par patient
</t>
  </si>
  <si>
    <t>Par patient</t>
  </si>
  <si>
    <r>
      <t xml:space="preserve">Suivi téléphonique
</t>
    </r>
    <r>
      <rPr>
        <sz val="10"/>
        <rFont val="Calibri"/>
        <family val="2"/>
        <scheme val="minor"/>
      </rPr>
      <t>15min quelque soit le type de recherche.</t>
    </r>
    <r>
      <rPr>
        <b/>
        <sz val="11"/>
        <rFont val="Calibri"/>
        <family val="2"/>
        <scheme val="minor"/>
      </rPr>
      <t xml:space="preserve">
</t>
    </r>
    <r>
      <rPr>
        <i/>
        <sz val="11"/>
        <rFont val="Calibri"/>
        <family val="2"/>
        <scheme val="minor"/>
      </rPr>
      <t>Lister les visites</t>
    </r>
  </si>
  <si>
    <t xml:space="preserve">Par amendement
</t>
  </si>
  <si>
    <r>
      <rPr>
        <b/>
        <sz val="11"/>
        <rFont val="Calibri"/>
        <family val="2"/>
        <scheme val="minor"/>
      </rPr>
      <t>Audit promoteur hors pharmacie  (si &lt;1 jour)</t>
    </r>
    <r>
      <rPr>
        <sz val="11"/>
        <rFont val="Calibri"/>
        <family val="2"/>
        <scheme val="minor"/>
      </rPr>
      <t xml:space="preserve">
</t>
    </r>
    <r>
      <rPr>
        <sz val="9"/>
        <rFont val="Calibri"/>
        <family val="2"/>
        <scheme val="minor"/>
      </rPr>
      <t xml:space="preserve">De la préparation à la mise en œuvre des actions correctives (hors pharmacie. Tarification sépcifique pour les recherches sur les DM).
</t>
    </r>
  </si>
  <si>
    <t>Par centre</t>
  </si>
  <si>
    <r>
      <rPr>
        <b/>
        <sz val="11"/>
        <rFont val="Calibri"/>
        <family val="2"/>
        <scheme val="minor"/>
      </rPr>
      <t>Audit promoteur hors pharmacie (si  &gt; 1 jour)</t>
    </r>
    <r>
      <rPr>
        <sz val="11"/>
        <rFont val="Calibri"/>
        <family val="2"/>
        <scheme val="minor"/>
      </rPr>
      <t xml:space="preserve">
</t>
    </r>
    <r>
      <rPr>
        <sz val="9"/>
        <rFont val="Calibri"/>
        <family val="2"/>
        <scheme val="minor"/>
      </rPr>
      <t xml:space="preserve">De la préparation à la mise en œuvre des actions correctives  (hors pharmacie.Tarification sépcifique pour les recherches sur les DM).
</t>
    </r>
  </si>
  <si>
    <t xml:space="preserve">Par centre
</t>
  </si>
  <si>
    <t>Par personnel formé</t>
  </si>
  <si>
    <t>niveau 1 : 230 € ou 287,5 € 
niveau 2 : 287,5 € ou 345 € 
niveau 3 : 402,5 € ou 460 €</t>
  </si>
  <si>
    <t xml:space="preserve">Par personnel formé
</t>
  </si>
  <si>
    <r>
      <rPr>
        <b/>
        <sz val="11"/>
        <rFont val="Calibri"/>
        <family val="2"/>
        <scheme val="minor"/>
      </rPr>
      <t xml:space="preserve">Temps TEC monitoring avec promoteur/CRO
</t>
    </r>
    <r>
      <rPr>
        <sz val="9"/>
        <rFont val="Calibri"/>
        <family val="2"/>
        <scheme val="minor"/>
      </rPr>
      <t>Par jour et par ARC moniteur.</t>
    </r>
    <r>
      <rPr>
        <sz val="11"/>
        <rFont val="Calibri"/>
        <family val="2"/>
        <scheme val="minor"/>
      </rPr>
      <t xml:space="preserve">
</t>
    </r>
    <r>
      <rPr>
        <sz val="9"/>
        <rFont val="Calibri"/>
        <family val="2"/>
        <scheme val="minor"/>
      </rPr>
      <t xml:space="preserve">Préparation des dossiers patients, disponibilité, résolution des queries (en moyenne et pas par nombre de dossiers patients).
</t>
    </r>
    <r>
      <rPr>
        <b/>
        <sz val="10"/>
        <rFont val="Calibri"/>
        <family val="2"/>
        <scheme val="minor"/>
      </rPr>
      <t xml:space="preserve">Recherche de niveau 1: </t>
    </r>
    <r>
      <rPr>
        <sz val="10"/>
        <rFont val="Calibri"/>
        <family val="2"/>
        <scheme val="minor"/>
      </rPr>
      <t xml:space="preserve">2,5 h par visite de monitoring.
</t>
    </r>
    <r>
      <rPr>
        <b/>
        <sz val="10"/>
        <rFont val="Calibri"/>
        <family val="2"/>
        <scheme val="minor"/>
      </rPr>
      <t xml:space="preserve">Recherche de niveau 2: </t>
    </r>
    <r>
      <rPr>
        <sz val="10"/>
        <rFont val="Calibri"/>
        <family val="2"/>
        <scheme val="minor"/>
      </rPr>
      <t xml:space="preserve">4h par visite de monitoring.
</t>
    </r>
    <r>
      <rPr>
        <b/>
        <sz val="10"/>
        <rFont val="Calibri"/>
        <family val="2"/>
        <scheme val="minor"/>
      </rPr>
      <t xml:space="preserve">Recherche de niveau 3: </t>
    </r>
    <r>
      <rPr>
        <sz val="10"/>
        <rFont val="Calibri"/>
        <family val="2"/>
        <scheme val="minor"/>
      </rPr>
      <t>5 h par visite de monitoring.</t>
    </r>
  </si>
  <si>
    <t>Par jour et par ARC moniteur</t>
  </si>
  <si>
    <t>Au prorata</t>
  </si>
  <si>
    <t xml:space="preserve">Temps TEC monitoring à distance (RDV téléphonique audio-conf) - 2h
</t>
  </si>
  <si>
    <t>Par RDV</t>
  </si>
  <si>
    <t>Par visite</t>
  </si>
  <si>
    <t xml:space="preserve">niveau 1: 57,5 € 
niveau 2 : 115 € 
niveau 3 : 172,5 € </t>
  </si>
  <si>
    <r>
      <rPr>
        <b/>
        <sz val="11"/>
        <rFont val="Calibri"/>
        <family val="2"/>
        <scheme val="minor"/>
      </rPr>
      <t>Temps TEC visite sur site, de suivi patient ou téléphonique</t>
    </r>
    <r>
      <rPr>
        <sz val="11"/>
        <rFont val="Calibri"/>
        <family val="2"/>
        <scheme val="minor"/>
      </rPr>
      <t xml:space="preserve">
</t>
    </r>
    <r>
      <rPr>
        <sz val="9"/>
        <rFont val="Calibri"/>
        <family val="2"/>
        <scheme val="minor"/>
      </rPr>
      <t>Organisation de la visite (dont organisation et planification des actes protocolaires, hospitalisations…), saisie du CRF, résolution des queries, Gestion des évènements indésirables, Préciser lesquelles à l'aide du protocole.</t>
    </r>
    <r>
      <rPr>
        <sz val="11"/>
        <rFont val="Calibri"/>
        <family val="2"/>
        <scheme val="minor"/>
      </rPr>
      <t xml:space="preserve">
</t>
    </r>
    <r>
      <rPr>
        <b/>
        <sz val="10"/>
        <rFont val="Calibri"/>
        <family val="2"/>
        <scheme val="minor"/>
      </rPr>
      <t>Niveau 1:</t>
    </r>
    <r>
      <rPr>
        <sz val="10"/>
        <rFont val="Calibri"/>
        <family val="2"/>
        <scheme val="minor"/>
      </rPr>
      <t xml:space="preserve"> 1h+15min par tranche de 10 pages de CRF.
</t>
    </r>
    <r>
      <rPr>
        <b/>
        <sz val="10"/>
        <rFont val="Calibri"/>
        <family val="2"/>
        <scheme val="minor"/>
      </rPr>
      <t xml:space="preserve">Niveau 2: </t>
    </r>
    <r>
      <rPr>
        <sz val="10"/>
        <rFont val="Calibri"/>
        <family val="2"/>
        <scheme val="minor"/>
      </rPr>
      <t xml:space="preserve">2h+15min par tranche de 5 pages de CRF.
</t>
    </r>
    <r>
      <rPr>
        <b/>
        <sz val="10"/>
        <rFont val="Calibri"/>
        <family val="2"/>
        <scheme val="minor"/>
      </rPr>
      <t xml:space="preserve">Niveau 3: </t>
    </r>
    <r>
      <rPr>
        <sz val="10"/>
        <rFont val="Calibri"/>
        <family val="2"/>
        <scheme val="minor"/>
      </rPr>
      <t>2h+15min par tranche de 5 pages de CRF.</t>
    </r>
    <r>
      <rPr>
        <sz val="11"/>
        <rFont val="Calibri"/>
        <family val="2"/>
        <scheme val="minor"/>
      </rPr>
      <t xml:space="preserve">
</t>
    </r>
    <r>
      <rPr>
        <i/>
        <sz val="11"/>
        <rFont val="Calibri"/>
        <family val="2"/>
        <scheme val="minor"/>
      </rPr>
      <t>Lister les visites</t>
    </r>
  </si>
  <si>
    <t xml:space="preserve">Par visite 
</t>
  </si>
  <si>
    <t xml:space="preserve">niveau 1: 57,5 € 
niveau 2 : 115 € 
niveau 3 : 115€ </t>
  </si>
  <si>
    <r>
      <rPr>
        <b/>
        <sz val="11"/>
        <rFont val="Calibri"/>
        <family val="2"/>
        <scheme val="minor"/>
      </rPr>
      <t>Temps TEC visite finale ou arrêt prématuré</t>
    </r>
    <r>
      <rPr>
        <sz val="11"/>
        <rFont val="Calibri"/>
        <family val="2"/>
        <scheme val="minor"/>
      </rPr>
      <t xml:space="preserve">
</t>
    </r>
    <r>
      <rPr>
        <sz val="9"/>
        <rFont val="Calibri"/>
        <family val="2"/>
        <scheme val="minor"/>
      </rPr>
      <t xml:space="preserve">Préparation de la visite (dont organisation et planification des actes protocolaires, hospitalisations…), saisie du CRF, résolution des queries.
</t>
    </r>
    <r>
      <rPr>
        <b/>
        <sz val="10"/>
        <rFont val="Calibri"/>
        <family val="2"/>
        <scheme val="minor"/>
      </rPr>
      <t>Niveau 1:</t>
    </r>
    <r>
      <rPr>
        <sz val="10"/>
        <rFont val="Calibri"/>
        <family val="2"/>
        <scheme val="minor"/>
      </rPr>
      <t xml:space="preserve"> 1h+15min par tranche de 10 pages de CRF.
</t>
    </r>
    <r>
      <rPr>
        <b/>
        <sz val="10"/>
        <rFont val="Calibri"/>
        <family val="2"/>
        <scheme val="minor"/>
      </rPr>
      <t>Niveau 2:</t>
    </r>
    <r>
      <rPr>
        <sz val="10"/>
        <rFont val="Calibri"/>
        <family val="2"/>
        <scheme val="minor"/>
      </rPr>
      <t xml:space="preserve"> 2h+15min par tranche de 5 pages de CRF.
</t>
    </r>
    <r>
      <rPr>
        <b/>
        <sz val="10"/>
        <rFont val="Calibri"/>
        <family val="2"/>
        <scheme val="minor"/>
      </rPr>
      <t xml:space="preserve">Niveau 3: </t>
    </r>
    <r>
      <rPr>
        <sz val="10"/>
        <rFont val="Calibri"/>
        <family val="2"/>
        <scheme val="minor"/>
      </rPr>
      <t>2h+15min par tranche de 5 pages de CRF.</t>
    </r>
    <r>
      <rPr>
        <sz val="9"/>
        <rFont val="Calibri"/>
        <family val="2"/>
        <scheme val="minor"/>
      </rPr>
      <t xml:space="preserve">
</t>
    </r>
    <r>
      <rPr>
        <i/>
        <sz val="11"/>
        <rFont val="Calibri"/>
        <family val="2"/>
        <scheme val="minor"/>
      </rPr>
      <t>Lister la visite</t>
    </r>
  </si>
  <si>
    <t xml:space="preserve">sans plateforme : 19,17 €
avec plateforme : 47,92 € </t>
  </si>
  <si>
    <t>Les nomenclatures existantes prennent en compte la prise en charge courante du patient
Le temps infirmier rajouté valorise la réalisation de ces actes dans le cadre contraint du protocole en sus de la pratique standard :
=&gt; respect des exigences du protocole ;
=&gt; respect des exigences du manuel de laboratoire ;
=&gt; utilisation des kits spécifiques du protocole ;
=&gt; remplissage des formulaires du protocole…
Utilisation de la tarification AMI.</t>
  </si>
  <si>
    <r>
      <t xml:space="preserve">Temps Infirmier pour prélèvements sanguins pour l'analyse centralisée - </t>
    </r>
    <r>
      <rPr>
        <sz val="11"/>
        <rFont val="Calibri"/>
        <family val="2"/>
        <scheme val="minor"/>
      </rPr>
      <t xml:space="preserve">15min
</t>
    </r>
    <r>
      <rPr>
        <i/>
        <sz val="11"/>
        <rFont val="Calibri"/>
        <family val="2"/>
        <scheme val="minor"/>
      </rPr>
      <t>Lister les visites</t>
    </r>
  </si>
  <si>
    <r>
      <t xml:space="preserve">Temps Infirmier pour prélèvements d'urine pour l'analyse centralisée - </t>
    </r>
    <r>
      <rPr>
        <sz val="11"/>
        <rFont val="Calibri"/>
        <family val="2"/>
        <scheme val="minor"/>
      </rPr>
      <t xml:space="preserve">15min
</t>
    </r>
    <r>
      <rPr>
        <i/>
        <sz val="11"/>
        <rFont val="Calibri"/>
        <family val="2"/>
        <scheme val="minor"/>
      </rPr>
      <t>Lister les visites</t>
    </r>
  </si>
  <si>
    <r>
      <rPr>
        <b/>
        <sz val="11"/>
        <rFont val="Calibri"/>
        <family val="2"/>
        <scheme val="minor"/>
      </rPr>
      <t xml:space="preserve">Temps Infirmier pour la mesure des signes vitaux </t>
    </r>
    <r>
      <rPr>
        <sz val="11"/>
        <rFont val="Calibri"/>
        <family val="2"/>
        <scheme val="minor"/>
      </rPr>
      <t xml:space="preserve">- 15min
</t>
    </r>
    <r>
      <rPr>
        <i/>
        <sz val="11"/>
        <rFont val="Calibri"/>
        <family val="2"/>
        <scheme val="minor"/>
      </rPr>
      <t>Lister les visites</t>
    </r>
  </si>
  <si>
    <t>Par mesure des signes vitaux</t>
  </si>
  <si>
    <t xml:space="preserve">Par injection </t>
  </si>
  <si>
    <r>
      <t xml:space="preserve">Temps Infirmier pour pose et retrait de perfusion </t>
    </r>
    <r>
      <rPr>
        <sz val="11"/>
        <rFont val="Calibri"/>
        <family val="2"/>
        <scheme val="minor"/>
      </rPr>
      <t>- 30min</t>
    </r>
    <r>
      <rPr>
        <b/>
        <sz val="11"/>
        <rFont val="Calibri"/>
        <family val="2"/>
        <scheme val="minor"/>
      </rPr>
      <t xml:space="preserve">
</t>
    </r>
    <r>
      <rPr>
        <i/>
        <sz val="11"/>
        <rFont val="Calibri"/>
        <family val="2"/>
        <scheme val="minor"/>
      </rPr>
      <t>Lister les visites</t>
    </r>
  </si>
  <si>
    <t xml:space="preserve">Par pose et retrait </t>
  </si>
  <si>
    <r>
      <t xml:space="preserve">Temps Infirmier pour pose et retrait de cathéter </t>
    </r>
    <r>
      <rPr>
        <sz val="11"/>
        <rFont val="Calibri"/>
        <family val="2"/>
        <scheme val="minor"/>
      </rPr>
      <t>- 30min</t>
    </r>
    <r>
      <rPr>
        <b/>
        <sz val="11"/>
        <rFont val="Calibri"/>
        <family val="2"/>
        <scheme val="minor"/>
      </rPr>
      <t xml:space="preserve">
</t>
    </r>
    <r>
      <rPr>
        <i/>
        <sz val="11"/>
        <rFont val="Calibri"/>
        <family val="2"/>
        <scheme val="minor"/>
      </rPr>
      <t>Lister les visites</t>
    </r>
  </si>
  <si>
    <t>Temps Infirmier pour l'aide au médecin à la réalisation d'un acte technique ou autre</t>
  </si>
  <si>
    <r>
      <t>Temps Infirmier par point de PK/PD</t>
    </r>
    <r>
      <rPr>
        <sz val="11"/>
        <rFont val="Calibri"/>
        <family val="2"/>
        <scheme val="minor"/>
      </rPr>
      <t xml:space="preserve"> - 15min
</t>
    </r>
    <r>
      <rPr>
        <i/>
        <sz val="11"/>
        <rFont val="Calibri"/>
        <family val="2"/>
        <scheme val="minor"/>
      </rPr>
      <t>Lister les visites</t>
    </r>
  </si>
  <si>
    <t>Par point PK/PD</t>
  </si>
  <si>
    <t>ACTES NOMENCLATURES</t>
  </si>
  <si>
    <r>
      <rPr>
        <b/>
        <sz val="11"/>
        <rFont val="Calibri"/>
        <family val="2"/>
        <scheme val="minor"/>
      </rPr>
      <t>Acte</t>
    </r>
    <r>
      <rPr>
        <sz val="11"/>
        <rFont val="Calibri"/>
        <family val="2"/>
        <scheme val="minor"/>
      </rPr>
      <t xml:space="preserve">
</t>
    </r>
    <r>
      <rPr>
        <i/>
        <sz val="11"/>
        <rFont val="Calibri"/>
        <family val="2"/>
        <scheme val="minor"/>
      </rPr>
      <t>Lister les visites</t>
    </r>
  </si>
  <si>
    <t>surcoût</t>
  </si>
  <si>
    <t>ACTES NON NOMENCLATURES SERVICES CLINIQUES ET MEDICO TECHNIQUES</t>
  </si>
  <si>
    <r>
      <t xml:space="preserve">Acte
</t>
    </r>
    <r>
      <rPr>
        <i/>
        <sz val="11"/>
        <rFont val="Calibri"/>
        <family val="2"/>
        <scheme val="minor"/>
      </rPr>
      <t>Lister les visites</t>
    </r>
  </si>
  <si>
    <t>SEJOURS ET CONSULTATIONS</t>
  </si>
  <si>
    <r>
      <rPr>
        <b/>
        <sz val="11"/>
        <rFont val="Calibri"/>
        <family val="2"/>
        <scheme val="minor"/>
      </rPr>
      <t>Consultation médicale supplémentaire</t>
    </r>
    <r>
      <rPr>
        <sz val="11"/>
        <rFont val="Calibri"/>
        <family val="2"/>
        <scheme val="minor"/>
      </rPr>
      <t xml:space="preserve">
Spécifique à la recherche
</t>
    </r>
    <r>
      <rPr>
        <i/>
        <sz val="11"/>
        <rFont val="Calibri"/>
        <family val="2"/>
        <scheme val="minor"/>
      </rPr>
      <t>Lister les visites</t>
    </r>
  </si>
  <si>
    <t>Par consultation</t>
  </si>
  <si>
    <t>tarif CCAM
CS ou CNPSY ou CSC</t>
  </si>
  <si>
    <r>
      <rPr>
        <b/>
        <sz val="11"/>
        <rFont val="Calibri"/>
        <family val="2"/>
        <scheme val="minor"/>
      </rPr>
      <t xml:space="preserve">Forfait frais d'hébergement hôtelier &lt; 24h </t>
    </r>
    <r>
      <rPr>
        <sz val="11"/>
        <rFont val="Calibri"/>
        <family val="2"/>
        <scheme val="minor"/>
      </rPr>
      <t xml:space="preserve">
</t>
    </r>
    <r>
      <rPr>
        <sz val="9"/>
        <rFont val="Calibri"/>
        <family val="2"/>
        <scheme val="minor"/>
      </rPr>
      <t xml:space="preserve">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
le forfait prend en compte 1h de temps médical + 1 h de temps infirmier + repas. 
</t>
    </r>
    <r>
      <rPr>
        <i/>
        <sz val="11"/>
        <rFont val="Calibri"/>
        <family val="2"/>
        <scheme val="minor"/>
      </rPr>
      <t>Lister les visites</t>
    </r>
  </si>
  <si>
    <t>Forfait par visite</t>
  </si>
  <si>
    <t>AUTRES COUTS / SURCOUTS IMPUTABLES A LA RECHERCHE</t>
  </si>
  <si>
    <t>Tous les frais complémentaires, non prévus, mais imputables à la recherche</t>
  </si>
  <si>
    <t xml:space="preserve">Par EIG </t>
  </si>
  <si>
    <t xml:space="preserve">Forfait annuel de la signature du contrat à la lettre de cloture
</t>
  </si>
  <si>
    <t xml:space="preserve">Par téléconférence
</t>
  </si>
  <si>
    <t xml:space="preserve">par personnel formé et par formation demandée
</t>
  </si>
  <si>
    <t>au prorata</t>
  </si>
  <si>
    <t xml:space="preserve">Forfait par établissement 
</t>
  </si>
  <si>
    <t xml:space="preserve">Par administration par patient
</t>
  </si>
  <si>
    <t xml:space="preserve">Par examen
</t>
  </si>
  <si>
    <t xml:space="preserve">par établissement </t>
  </si>
  <si>
    <t xml:space="preserve">par amendement </t>
  </si>
  <si>
    <t xml:space="preserve">Par patient par visite
</t>
  </si>
  <si>
    <t xml:space="preserve">Autres cout en lien avec du matériel de prêt dans le cadre de l'étude </t>
  </si>
  <si>
    <t>par établissement</t>
  </si>
  <si>
    <t>Cout spécifique étude OGM / Car-T Cell</t>
  </si>
  <si>
    <t xml:space="preserve">Réanimation </t>
  </si>
  <si>
    <t>Autres</t>
  </si>
  <si>
    <r>
      <t xml:space="preserve">Forfait clôture de la recherche
</t>
    </r>
    <r>
      <rPr>
        <b/>
        <sz val="10"/>
        <rFont val="Calibri"/>
        <family val="2"/>
        <scheme val="minor"/>
      </rPr>
      <t xml:space="preserve">Niveau 1 : </t>
    </r>
    <r>
      <rPr>
        <sz val="10"/>
        <rFont val="Calibri"/>
        <family val="2"/>
        <scheme val="minor"/>
      </rPr>
      <t>30 min de temps médical + 2h de temps TEC</t>
    </r>
    <r>
      <rPr>
        <b/>
        <sz val="10"/>
        <rFont val="Calibri"/>
        <family val="2"/>
        <scheme val="minor"/>
      </rPr>
      <t xml:space="preserve">
Niveau 2 : </t>
    </r>
    <r>
      <rPr>
        <sz val="10"/>
        <rFont val="Calibri"/>
        <family val="2"/>
        <scheme val="minor"/>
      </rPr>
      <t>30 min de temps médical + 3h de temps TEC</t>
    </r>
    <r>
      <rPr>
        <b/>
        <sz val="10"/>
        <rFont val="Calibri"/>
        <family val="2"/>
        <scheme val="minor"/>
      </rPr>
      <t xml:space="preserve">
Niveau 3 : </t>
    </r>
    <r>
      <rPr>
        <sz val="10"/>
        <rFont val="Calibri"/>
        <family val="2"/>
        <scheme val="minor"/>
      </rPr>
      <t>1h de temps médical + 3h de temps TEC.</t>
    </r>
  </si>
  <si>
    <t>Forfait par recherche</t>
  </si>
  <si>
    <r>
      <rPr>
        <b/>
        <sz val="11"/>
        <rFont val="Calibri"/>
        <family val="2"/>
        <scheme val="minor"/>
      </rPr>
      <t xml:space="preserve">Réactifs et consommables : </t>
    </r>
    <r>
      <rPr>
        <sz val="10"/>
        <rFont val="Calibri"/>
        <family val="2"/>
        <scheme val="minor"/>
      </rPr>
      <t>imposé par le protocole. Hors analyses de routine. Facture ou forfait global/par visite.</t>
    </r>
  </si>
  <si>
    <t>Par ligne</t>
  </si>
  <si>
    <t>BIOLOGIE - ANATOMO-PATHOLOGIE</t>
  </si>
  <si>
    <t>par audit</t>
  </si>
  <si>
    <t>BIOLOGIE - Acte nomenclaturé - NABM RIHN</t>
  </si>
  <si>
    <r>
      <rPr>
        <b/>
        <sz val="11"/>
        <rFont val="Calibri"/>
        <family val="2"/>
        <scheme val="minor"/>
      </rPr>
      <t xml:space="preserve">Nomenclature : </t>
    </r>
    <r>
      <rPr>
        <sz val="11"/>
        <rFont val="Calibri"/>
        <family val="2"/>
        <scheme val="minor"/>
      </rPr>
      <t xml:space="preserve">description analyses, panel avec code NABM et cotation individuelle ou globale.
</t>
    </r>
    <r>
      <rPr>
        <i/>
        <sz val="11"/>
        <rFont val="Calibri"/>
        <family val="2"/>
        <scheme val="minor"/>
      </rPr>
      <t>Lister les visites</t>
    </r>
  </si>
  <si>
    <r>
      <rPr>
        <b/>
        <sz val="11"/>
        <rFont val="Calibri"/>
        <family val="2"/>
        <scheme val="minor"/>
      </rPr>
      <t xml:space="preserve">Forfait de sécurité (9105) et Forfait préanalytique (9005) - B22  </t>
    </r>
    <r>
      <rPr>
        <sz val="11"/>
        <rFont val="Calibri"/>
        <family val="2"/>
        <scheme val="minor"/>
      </rPr>
      <t xml:space="preserve">
</t>
    </r>
    <r>
      <rPr>
        <i/>
        <sz val="11"/>
        <rFont val="Calibri"/>
        <family val="2"/>
        <scheme val="minor"/>
      </rPr>
      <t>Lister les visites</t>
    </r>
  </si>
  <si>
    <t xml:space="preserve">1 fois/jour/patient </t>
  </si>
  <si>
    <t>BIOLOGIE - Acte hors NABM RIHN</t>
  </si>
  <si>
    <r>
      <rPr>
        <b/>
        <sz val="11"/>
        <rFont val="Calibri"/>
        <family val="2"/>
        <scheme val="minor"/>
      </rPr>
      <t xml:space="preserve">Temps Tech Labo. Gestion et technicage des prélèvements biologiques ; </t>
    </r>
    <r>
      <rPr>
        <sz val="10"/>
        <rFont val="Calibri"/>
        <family val="2"/>
        <scheme val="minor"/>
      </rPr>
      <t xml:space="preserve">centrifugation, aliquotage, congélation, traçabilité ainsi que préparation des envois ambiants et carboglace le jour même (1h).       </t>
    </r>
    <r>
      <rPr>
        <sz val="11"/>
        <rFont val="Calibri"/>
        <family val="2"/>
        <scheme val="minor"/>
      </rPr>
      <t xml:space="preserve">
</t>
    </r>
    <r>
      <rPr>
        <i/>
        <sz val="11"/>
        <rFont val="Calibri"/>
        <family val="2"/>
        <scheme val="minor"/>
      </rPr>
      <t>Lister les visites</t>
    </r>
  </si>
  <si>
    <t>Par point de PK</t>
  </si>
  <si>
    <r>
      <rPr>
        <b/>
        <sz val="11"/>
        <rFont val="Calibri"/>
        <family val="2"/>
        <scheme val="minor"/>
      </rPr>
      <t xml:space="preserve">Temps Tech Labo. Préparation spécifique </t>
    </r>
    <r>
      <rPr>
        <sz val="9"/>
        <rFont val="Calibri"/>
        <family val="2"/>
        <scheme val="minor"/>
      </rPr>
      <t>(si préparation requise dans le protocole, à évaluer en fonction de la recherche).</t>
    </r>
    <r>
      <rPr>
        <sz val="11"/>
        <rFont val="Calibri"/>
        <family val="2"/>
        <scheme val="minor"/>
      </rPr>
      <t xml:space="preserve">
</t>
    </r>
    <r>
      <rPr>
        <i/>
        <sz val="11"/>
        <rFont val="Calibri"/>
        <family val="2"/>
        <scheme val="minor"/>
      </rPr>
      <t>Lister les visites</t>
    </r>
  </si>
  <si>
    <t>par point</t>
  </si>
  <si>
    <t>par visite</t>
  </si>
  <si>
    <t xml:space="preserve">par personnel
</t>
  </si>
  <si>
    <t xml:space="preserve">par monitoring
</t>
  </si>
  <si>
    <r>
      <rPr>
        <b/>
        <sz val="11"/>
        <rFont val="Calibri"/>
        <family val="2"/>
        <scheme val="minor"/>
      </rPr>
      <t>Forfait de conservation à visée de recherche</t>
    </r>
    <r>
      <rPr>
        <sz val="11"/>
        <rFont val="Calibri"/>
        <family val="2"/>
        <scheme val="minor"/>
      </rPr>
      <t xml:space="preserve">
</t>
    </r>
    <r>
      <rPr>
        <sz val="9"/>
        <rFont val="Calibri"/>
        <family val="2"/>
        <scheme val="minor"/>
      </rPr>
      <t>Stockage et sortie quelque soit la nature de l'échantillon (serum plasma, urine, ADN…) si requis par le protocole. A évaluer au prorata du nombre d'années.</t>
    </r>
  </si>
  <si>
    <t>Forfait annuel</t>
  </si>
  <si>
    <r>
      <t xml:space="preserve">Temps de mise en place d'une activité, </t>
    </r>
    <r>
      <rPr>
        <b/>
        <u/>
        <sz val="11"/>
        <rFont val="Calibri"/>
        <family val="2"/>
        <scheme val="minor"/>
      </rPr>
      <t>hors circuit de routine</t>
    </r>
    <r>
      <rPr>
        <b/>
        <sz val="11"/>
        <rFont val="Calibri"/>
        <family val="2"/>
        <scheme val="minor"/>
      </rPr>
      <t>, imposée par la recherche dans un Laboratoire de spécialité.</t>
    </r>
    <r>
      <rPr>
        <sz val="11"/>
        <rFont val="Calibri"/>
        <family val="2"/>
        <scheme val="minor"/>
      </rPr>
      <t xml:space="preserve">
</t>
    </r>
    <r>
      <rPr>
        <sz val="10"/>
        <rFont val="Calibri"/>
        <family val="2"/>
        <scheme val="minor"/>
      </rPr>
      <t>Temps biologiste:  4 h
Temps tech labo : 4 h</t>
    </r>
  </si>
  <si>
    <t>Par laboratoire de spécialité/ Recherche</t>
  </si>
  <si>
    <r>
      <t>Temps de mise en place d'une activité "Central Lab" au pôle de biologie/CRB</t>
    </r>
    <r>
      <rPr>
        <sz val="11"/>
        <rFont val="Calibri"/>
        <family val="2"/>
        <scheme val="minor"/>
      </rPr>
      <t xml:space="preserve">
</t>
    </r>
    <r>
      <rPr>
        <sz val="10"/>
        <rFont val="Calibri"/>
        <family val="2"/>
        <scheme val="minor"/>
      </rPr>
      <t>Temps tech labo : 9 h</t>
    </r>
  </si>
  <si>
    <r>
      <t>Temps coordination pour la mise en place dans un service de garde</t>
    </r>
    <r>
      <rPr>
        <sz val="11"/>
        <rFont val="Calibri"/>
        <family val="2"/>
        <scheme val="minor"/>
      </rPr>
      <t xml:space="preserve">: </t>
    </r>
    <r>
      <rPr>
        <sz val="10"/>
        <rFont val="Calibri"/>
        <family val="2"/>
        <scheme val="minor"/>
      </rPr>
      <t>réunion de mep, rédaction flag et procédure, formation</t>
    </r>
    <r>
      <rPr>
        <sz val="11"/>
        <rFont val="Calibri"/>
        <family val="2"/>
        <scheme val="minor"/>
      </rPr>
      <t xml:space="preserve">
</t>
    </r>
    <r>
      <rPr>
        <sz val="10"/>
        <rFont val="Calibri"/>
        <family val="2"/>
        <scheme val="minor"/>
      </rPr>
      <t>Temps TEC coord : 8 h
Temps tech labo form: 6 h x 2</t>
    </r>
  </si>
  <si>
    <t>Par centre acceptant cette spécificité
(à la demande explicite du promoteur)
Si applicable</t>
  </si>
  <si>
    <t>ANATOMO-PATHOLOGIE - Acte nomenclaturé CCAM</t>
  </si>
  <si>
    <t>Acte</t>
  </si>
  <si>
    <t>Par acte</t>
  </si>
  <si>
    <t>ANATOMO-PATHOLOGIE - Acte hors nomenclature CCAM</t>
  </si>
  <si>
    <t>Par bloc ou biopsie envoyés</t>
  </si>
  <si>
    <t xml:space="preserve">
Par visite
1h30</t>
  </si>
  <si>
    <t>Coût</t>
  </si>
  <si>
    <r>
      <rPr>
        <b/>
        <sz val="11"/>
        <rFont val="Calibri"/>
        <family val="2"/>
        <scheme val="minor"/>
      </rPr>
      <t xml:space="preserve">Temps tech labo. Préparation spécifique </t>
    </r>
    <r>
      <rPr>
        <sz val="9"/>
        <rFont val="Calibri"/>
        <family val="2"/>
        <scheme val="minor"/>
      </rPr>
      <t>(si préparation requise dans le protocole, à évaluer en fonction de la recherche).</t>
    </r>
    <r>
      <rPr>
        <sz val="11"/>
        <rFont val="Calibri"/>
        <family val="2"/>
        <scheme val="minor"/>
      </rPr>
      <t xml:space="preserve">
</t>
    </r>
    <r>
      <rPr>
        <i/>
        <sz val="11"/>
        <rFont val="Calibri"/>
        <family val="2"/>
        <scheme val="minor"/>
      </rPr>
      <t>Lister les visites</t>
    </r>
  </si>
  <si>
    <r>
      <rPr>
        <b/>
        <sz val="11"/>
        <rFont val="Calibri"/>
        <family val="2"/>
        <scheme val="minor"/>
      </rPr>
      <t>Temps tech labo préparation spécifique :  lames si &gt;20</t>
    </r>
    <r>
      <rPr>
        <b/>
        <sz val="10"/>
        <rFont val="Calibri"/>
        <family val="2"/>
        <scheme val="minor"/>
      </rPr>
      <t xml:space="preserve">
</t>
    </r>
    <r>
      <rPr>
        <i/>
        <sz val="11"/>
        <rFont val="Calibri"/>
        <family val="2"/>
        <scheme val="minor"/>
      </rPr>
      <t>Lister les visites</t>
    </r>
  </si>
  <si>
    <t>Par lot de 5 lames (au delà de 20)</t>
  </si>
  <si>
    <r>
      <t xml:space="preserve">Forfait de désarchivage blocs tumoraux depuis un laboratoire extérieur </t>
    </r>
    <r>
      <rPr>
        <sz val="11"/>
        <rFont val="Calibri"/>
        <family val="2"/>
        <scheme val="minor"/>
      </rPr>
      <t>(50 € ou si &gt; 50 € au réel sur présentation d'une facture).</t>
    </r>
    <r>
      <rPr>
        <b/>
        <sz val="11"/>
        <rFont val="Calibri"/>
        <family val="2"/>
        <scheme val="minor"/>
      </rPr>
      <t xml:space="preserve">
</t>
    </r>
  </si>
  <si>
    <t>Par désarchivage</t>
  </si>
  <si>
    <t>IMAGERIE</t>
  </si>
  <si>
    <r>
      <rPr>
        <b/>
        <sz val="11"/>
        <rFont val="Calibri"/>
        <family val="2"/>
        <scheme val="minor"/>
      </rPr>
      <t>Forfait frais de mise en place de la recherche en imagerie</t>
    </r>
    <r>
      <rPr>
        <sz val="9"/>
        <rFont val="Calibri"/>
        <family val="2"/>
        <scheme val="minor"/>
      </rPr>
      <t xml:space="preserve">
</t>
    </r>
    <r>
      <rPr>
        <sz val="10"/>
        <rFont val="Calibri"/>
        <family val="2"/>
        <scheme val="minor"/>
      </rPr>
      <t xml:space="preserve">4h temps TEC + 1h temps médical
</t>
    </r>
  </si>
  <si>
    <r>
      <rPr>
        <b/>
        <sz val="11"/>
        <color theme="1"/>
        <rFont val="Calibri"/>
        <family val="2"/>
        <scheme val="minor"/>
      </rPr>
      <t>Forfait imagerie complexe</t>
    </r>
    <r>
      <rPr>
        <sz val="11"/>
        <color theme="1"/>
        <rFont val="Calibri"/>
        <family val="2"/>
        <scheme val="minor"/>
      </rPr>
      <t xml:space="preserve">
</t>
    </r>
    <r>
      <rPr>
        <sz val="10"/>
        <color theme="1"/>
        <rFont val="Calibri"/>
        <family val="2"/>
        <scheme val="minor"/>
      </rPr>
      <t>Si le protocole requiert une expertise spécifique d'imagerie. Sur justificatif.</t>
    </r>
  </si>
  <si>
    <t xml:space="preserve">Par centre </t>
  </si>
  <si>
    <r>
      <rPr>
        <b/>
        <sz val="11"/>
        <color theme="1"/>
        <rFont val="Calibri"/>
        <family val="2"/>
        <scheme val="minor"/>
      </rPr>
      <t>Relecture d'un examen réalisé en dehors du centre -</t>
    </r>
    <r>
      <rPr>
        <sz val="11"/>
        <color theme="1"/>
        <rFont val="Calibri"/>
        <family val="2"/>
        <scheme val="minor"/>
      </rPr>
      <t xml:space="preserve"> 30min temps médical.
</t>
    </r>
  </si>
  <si>
    <r>
      <rPr>
        <b/>
        <sz val="11"/>
        <color theme="1"/>
        <rFont val="Calibri"/>
        <family val="2"/>
        <scheme val="minor"/>
      </rPr>
      <t xml:space="preserve">Forfait de maintenance spécifique </t>
    </r>
    <r>
      <rPr>
        <sz val="11"/>
        <color theme="1"/>
        <rFont val="Calibri"/>
        <family val="2"/>
        <scheme val="minor"/>
      </rPr>
      <t>(si non déjà pris en compte).</t>
    </r>
  </si>
  <si>
    <t>Par équipement si applicable dans le cadre du protocole</t>
  </si>
  <si>
    <r>
      <t xml:space="preserve">Tâches spécifiques d'expertise liées à l'imagerie : anonymisation/gravure des données, gravure de CD
</t>
    </r>
    <r>
      <rPr>
        <sz val="11"/>
        <rFont val="Calibri"/>
        <family val="2"/>
        <scheme val="minor"/>
      </rPr>
      <t>30 min de temps TEC</t>
    </r>
    <r>
      <rPr>
        <b/>
        <sz val="11"/>
        <rFont val="Calibri"/>
        <family val="2"/>
        <scheme val="minor"/>
      </rPr>
      <t xml:space="preserve">
</t>
    </r>
    <r>
      <rPr>
        <i/>
        <sz val="11"/>
        <rFont val="Calibri"/>
        <family val="2"/>
        <scheme val="minor"/>
      </rPr>
      <t>Lister les visites</t>
    </r>
  </si>
  <si>
    <t xml:space="preserve">Par examen 
</t>
  </si>
  <si>
    <r>
      <t>Temps TEC</t>
    </r>
    <r>
      <rPr>
        <sz val="11"/>
        <rFont val="Calibri"/>
        <family val="2"/>
        <scheme val="minor"/>
      </rPr>
      <t xml:space="preserve"> : </t>
    </r>
    <r>
      <rPr>
        <b/>
        <sz val="11"/>
        <rFont val="Calibri"/>
        <family val="2"/>
        <scheme val="minor"/>
      </rPr>
      <t xml:space="preserve">envoi des images via les plateformes internet ou via DVD et transmission des DTF (data transmittal form) - </t>
    </r>
    <r>
      <rPr>
        <sz val="11"/>
        <rFont val="Calibri"/>
        <family val="2"/>
        <scheme val="minor"/>
      </rPr>
      <t xml:space="preserve">30 min de temps TEC </t>
    </r>
    <r>
      <rPr>
        <i/>
        <sz val="11"/>
        <rFont val="Calibri"/>
        <family val="2"/>
        <scheme val="minor"/>
      </rPr>
      <t xml:space="preserve">
Lister les visites</t>
    </r>
  </si>
  <si>
    <t>Par examen</t>
  </si>
  <si>
    <t>Actes nomenclaturés</t>
  </si>
  <si>
    <r>
      <t>Examen plus long que le standard ou avec séquences ou incidences supplémentaires ou avec post-traitement spécifique</t>
    </r>
    <r>
      <rPr>
        <sz val="9"/>
        <rFont val="Calibri"/>
        <family val="2"/>
        <scheme val="minor"/>
      </rPr>
      <t xml:space="preserve">  </t>
    </r>
    <r>
      <rPr>
        <sz val="11"/>
        <rFont val="Calibri"/>
        <family val="2"/>
        <scheme val="minor"/>
      </rPr>
      <t>= (base CCAM + forfait technique maximum + modificateur) x temps supplémentaire/durée moyenne + médicament ou agent diagnostic</t>
    </r>
    <r>
      <rPr>
        <b/>
        <sz val="11"/>
        <rFont val="Calibri"/>
        <family val="2"/>
        <scheme val="minor"/>
      </rPr>
      <t xml:space="preserve">
</t>
    </r>
    <r>
      <rPr>
        <i/>
        <sz val="11"/>
        <rFont val="Calibri"/>
        <family val="2"/>
        <scheme val="minor"/>
      </rPr>
      <t>Lister les visites</t>
    </r>
  </si>
  <si>
    <t>Actes non nomenclaturés</t>
  </si>
  <si>
    <t xml:space="preserve">frais réel </t>
  </si>
  <si>
    <r>
      <t>Temps médical</t>
    </r>
    <r>
      <rPr>
        <sz val="11"/>
        <rFont val="Calibri"/>
        <family val="2"/>
        <scheme val="minor"/>
      </rPr>
      <t xml:space="preserve"> </t>
    </r>
    <r>
      <rPr>
        <b/>
        <sz val="11"/>
        <rFont val="Calibri"/>
        <family val="2"/>
        <scheme val="minor"/>
      </rPr>
      <t xml:space="preserve">en sus pour une recherche complexe en imagerie demandant un circuit du patient hors prise en charge standard - </t>
    </r>
    <r>
      <rPr>
        <sz val="11"/>
        <rFont val="Calibri"/>
        <family val="2"/>
        <scheme val="minor"/>
      </rPr>
      <t>1 h de temps médical</t>
    </r>
  </si>
  <si>
    <r>
      <t xml:space="preserve">Temps TEC en sus pour une recherche complexe en Imagerie demandant un circuit du patient hors prise en charge standard - </t>
    </r>
    <r>
      <rPr>
        <sz val="11"/>
        <rFont val="Calibri"/>
        <family val="2"/>
        <scheme val="minor"/>
      </rPr>
      <t>4 h de temps TEC</t>
    </r>
  </si>
  <si>
    <t>Par examen
Si applicable</t>
  </si>
  <si>
    <r>
      <t xml:space="preserve">Temps TEC  monitoring avec promoteur/CRO : préparation des dossiers patients,  visite sur site - </t>
    </r>
    <r>
      <rPr>
        <sz val="11"/>
        <rFont val="Calibri"/>
        <family val="2"/>
        <scheme val="minor"/>
      </rPr>
      <t>2h30 de temps TEC par visite de monitoring</t>
    </r>
  </si>
  <si>
    <t>Par monitoring
Si applicable</t>
  </si>
  <si>
    <t>Par prélèvement
Si applicable</t>
  </si>
  <si>
    <r>
      <t xml:space="preserve">Temps TEC saisie CRF - </t>
    </r>
    <r>
      <rPr>
        <sz val="11"/>
        <rFont val="Calibri"/>
        <family val="2"/>
        <scheme val="minor"/>
      </rPr>
      <t>15 min/5 pages de CRF complétées</t>
    </r>
  </si>
  <si>
    <t>5 pages CRF complétées</t>
  </si>
  <si>
    <r>
      <t xml:space="preserve">Temps médical :  tâches de post-traitement (reconstructions, mesures…) - </t>
    </r>
    <r>
      <rPr>
        <sz val="11"/>
        <rFont val="Calibri"/>
        <family val="2"/>
        <scheme val="minor"/>
      </rPr>
      <t>30min temps médical</t>
    </r>
    <r>
      <rPr>
        <i/>
        <sz val="11"/>
        <rFont val="Calibri"/>
        <family val="2"/>
        <scheme val="minor"/>
      </rPr>
      <t xml:space="preserve">
Lister les visites</t>
    </r>
  </si>
  <si>
    <t>PHARMACIE - RADIOPHARMACIE - DISPOSITIF MEDICAL</t>
  </si>
  <si>
    <t xml:space="preserve">coût   </t>
  </si>
  <si>
    <t>Réception/livraison</t>
  </si>
  <si>
    <t>Retour colis consignés</t>
  </si>
  <si>
    <t>Cryoconservation</t>
  </si>
  <si>
    <t xml:space="preserve">Par année  </t>
  </si>
  <si>
    <t>Envoi de produits expérimentaux ou auxiliaires au domicile ou lieu de vie du patient ou à un représentant du patient</t>
  </si>
  <si>
    <t>Par envoi</t>
  </si>
  <si>
    <t>par an</t>
  </si>
  <si>
    <t>Par plateau</t>
  </si>
  <si>
    <t>forfait campagne</t>
  </si>
  <si>
    <t xml:space="preserve">Destruction </t>
  </si>
  <si>
    <t>Fil de l'eau</t>
  </si>
  <si>
    <t>Par campagne</t>
  </si>
  <si>
    <t>Visite de suivi de monitoring</t>
  </si>
  <si>
    <t>Par audit</t>
  </si>
  <si>
    <t>Forfait clôture de la recherche</t>
  </si>
  <si>
    <t>Pharmacie - actes non nomenclaturés</t>
  </si>
  <si>
    <t>Pharmacie - Spécificités Médicaments de thérapie innovante/OGM</t>
  </si>
  <si>
    <t>Réception en carboglace ou LN2 (ex : dryshipper)</t>
  </si>
  <si>
    <t>Reconstitution/préparation de MTI/OGM</t>
  </si>
  <si>
    <t xml:space="preserve">Forfait dispensation MTI/OGM
</t>
  </si>
  <si>
    <t>Par dispensation</t>
  </si>
  <si>
    <t>Traçabilité spécifique MTI/OGM et identitovigilance des produits autologues</t>
  </si>
  <si>
    <t>Mise en destruction de MTI/OGM</t>
  </si>
  <si>
    <t>Pharmacie - Spécificités Médicaments Radiopharmaceutiques</t>
  </si>
  <si>
    <t>par centre</t>
  </si>
  <si>
    <t>Forfait matériel de radioprotection</t>
  </si>
  <si>
    <t>par dispensation</t>
  </si>
  <si>
    <t>Forfait supplémentaire MRP expérimental ou auxiliaire
Si protocole de radiosynthèse à implémenter sur automate</t>
  </si>
  <si>
    <t>par renvoi</t>
  </si>
  <si>
    <t>Contrôle qualité de MRP expérimental ou auxiliaire</t>
  </si>
  <si>
    <t>58,2€ ou au temps réel si &gt;30min</t>
  </si>
  <si>
    <t xml:space="preserve">Etiquetage des tubes radiopharmacie </t>
  </si>
  <si>
    <t>forfait par trimestre</t>
  </si>
  <si>
    <t>cout</t>
  </si>
  <si>
    <t>TOTAL</t>
  </si>
  <si>
    <t>Par produit dispensé et par journée de stockage (temps de stockage = 10 périodes du radionucléide ayant la demi-vie la plus longue)</t>
  </si>
  <si>
    <r>
      <t xml:space="preserve">Temps TEC formation aux questionnaires et carnets patient - </t>
    </r>
    <r>
      <rPr>
        <sz val="11"/>
        <rFont val="Calibri"/>
        <family val="2"/>
        <scheme val="minor"/>
      </rPr>
      <t>1h/protocole</t>
    </r>
    <r>
      <rPr>
        <b/>
        <sz val="11"/>
        <rFont val="Calibri"/>
        <family val="2"/>
        <scheme val="minor"/>
      </rPr>
      <t xml:space="preserve">
</t>
    </r>
  </si>
  <si>
    <r>
      <t xml:space="preserve">Temps TEC appel IVRS/IWRS
</t>
    </r>
    <r>
      <rPr>
        <i/>
        <sz val="11"/>
        <rFont val="Calibri"/>
        <family val="2"/>
        <scheme val="minor"/>
      </rPr>
      <t xml:space="preserve">Lister les visites
</t>
    </r>
  </si>
  <si>
    <t>SECURITE</t>
  </si>
  <si>
    <t xml:space="preserve">par patient et par journée hospitalisation </t>
  </si>
  <si>
    <t>Stockage - Conditions de conservation (hors cryoconservation)</t>
  </si>
  <si>
    <t>Forfait maintenance pour l'ensemble des appareils/équipements</t>
  </si>
  <si>
    <r>
      <t>Temps Infirmier pour injection du traitement de l'étude</t>
    </r>
    <r>
      <rPr>
        <sz val="11"/>
        <rFont val="Calibri"/>
        <family val="2"/>
        <scheme val="minor"/>
      </rPr>
      <t xml:space="preserve"> - 15min</t>
    </r>
    <r>
      <rPr>
        <b/>
        <sz val="11"/>
        <rFont val="Calibri"/>
        <family val="2"/>
        <scheme val="minor"/>
      </rPr>
      <t xml:space="preserve">
</t>
    </r>
    <r>
      <rPr>
        <i/>
        <sz val="11"/>
        <rFont val="Calibri"/>
        <family val="2"/>
        <scheme val="minor"/>
      </rPr>
      <t xml:space="preserve">Lister les visites
</t>
    </r>
  </si>
  <si>
    <t>Forfait pharmaceutique coordination (centre coordonnateur)</t>
  </si>
  <si>
    <r>
      <rPr>
        <b/>
        <sz val="11"/>
        <color rgb="FF000000"/>
        <rFont val="Calibri"/>
        <family val="2"/>
        <scheme val="minor"/>
      </rPr>
      <t>Temps TEC formation</t>
    </r>
    <r>
      <rPr>
        <b/>
        <sz val="11"/>
        <color rgb="FF000000"/>
        <rFont val="Calibri"/>
        <family val="2"/>
        <scheme val="minor"/>
      </rPr>
      <t xml:space="preserve">
</t>
    </r>
    <r>
      <rPr>
        <b/>
        <sz val="10"/>
        <color rgb="FF000000"/>
        <rFont val="Calibri"/>
        <family val="2"/>
        <scheme val="minor"/>
      </rPr>
      <t>Recherche de niveau 1:</t>
    </r>
    <r>
      <rPr>
        <sz val="10"/>
        <color rgb="FF000000"/>
        <rFont val="Calibri"/>
        <family val="2"/>
        <scheme val="minor"/>
      </rPr>
      <t xml:space="preserve"> 4h ou 5h (1h pour le CRF papier </t>
    </r>
    <r>
      <rPr>
        <b/>
        <sz val="10"/>
        <color theme="7"/>
        <rFont val="Calibri"/>
        <family val="2"/>
        <scheme val="minor"/>
      </rPr>
      <t>ou</t>
    </r>
    <r>
      <rPr>
        <sz val="10"/>
        <color rgb="FF000000"/>
        <rFont val="Calibri"/>
        <family val="2"/>
        <scheme val="minor"/>
      </rPr>
      <t xml:space="preserve"> 2h pour l'eCRF, 1h pour la lecture du protocole, 1h pour la rédaction des procédures pour le service, 1h pour la gestion administrative).
</t>
    </r>
    <r>
      <rPr>
        <b/>
        <sz val="10"/>
        <color rgb="FF000000"/>
        <rFont val="Calibri"/>
        <family val="2"/>
        <scheme val="minor"/>
      </rPr>
      <t>Recherche de niveau 2:</t>
    </r>
    <r>
      <rPr>
        <sz val="10"/>
        <color rgb="FF000000"/>
        <rFont val="Calibri"/>
        <family val="2"/>
        <scheme val="minor"/>
      </rPr>
      <t xml:space="preserve"> 5h ou 6h (1h pour le CRF papier, 2h pour l'eCRF, 2h pour la lecture du protocole, 1h pour la rédaction des procédures pour le service, 1h pour la gestion administrative).
</t>
    </r>
    <r>
      <rPr>
        <b/>
        <sz val="10"/>
        <color rgb="FF000000"/>
        <rFont val="Calibri"/>
        <family val="2"/>
        <scheme val="minor"/>
      </rPr>
      <t>Recherche de niveau 3 :</t>
    </r>
    <r>
      <rPr>
        <sz val="10"/>
        <color rgb="FF000000"/>
        <rFont val="Calibri"/>
        <family val="2"/>
        <scheme val="minor"/>
      </rPr>
      <t xml:space="preserve"> 7h ou 8h (1h pour le CRF papier, 2h pour l'eCRF, 3h pour la lecture du protocole, 2h pour la rédaction des procédures pour le service, 1h pour la gestion administrative).</t>
    </r>
  </si>
  <si>
    <r>
      <t>Par amendement</t>
    </r>
    <r>
      <rPr>
        <sz val="11"/>
        <color rgb="FFFFC000"/>
        <rFont val="Calibri"/>
        <family val="2"/>
        <scheme val="minor"/>
      </rPr>
      <t/>
    </r>
  </si>
  <si>
    <t>par matériel</t>
  </si>
  <si>
    <t>Par bilan</t>
  </si>
  <si>
    <t xml:space="preserve">Par amendement </t>
  </si>
  <si>
    <t xml:space="preserve">Par suivi d'EIG
</t>
  </si>
  <si>
    <r>
      <t xml:space="preserve">Temps médical pour expertise en imagerie à la demande du promoteur et dans le cadre du protocole : savoir faire, investissement intellectuel, forfait intellectuel selon un barème et des indicateurs qualité = tous les examens y compris les examens réalisés à l'extérieur - </t>
    </r>
    <r>
      <rPr>
        <sz val="11"/>
        <rFont val="Calibri"/>
        <family val="2"/>
        <scheme val="minor"/>
      </rPr>
      <t>1 h de temps médical</t>
    </r>
    <r>
      <rPr>
        <i/>
        <sz val="11"/>
        <rFont val="Calibri"/>
        <family val="2"/>
        <scheme val="minor"/>
      </rPr>
      <t xml:space="preserve">
Lister les visites</t>
    </r>
  </si>
  <si>
    <t xml:space="preserve">par année </t>
  </si>
  <si>
    <t>Par point de PK
30min</t>
  </si>
  <si>
    <t>niveau 1: 116,4 €
niveau 2 : 174,6 € 
niveau 3 : 232,8 €</t>
  </si>
  <si>
    <t>Amendement sans modification des documents : 57,5€
Amendement avec modification des documents : 172,5€</t>
  </si>
  <si>
    <t>par amendement</t>
  </si>
  <si>
    <t>Par reception/ livraison</t>
  </si>
  <si>
    <t>Par retour</t>
  </si>
  <si>
    <t>Par tranches de 10 unités étiquetées</t>
  </si>
  <si>
    <t xml:space="preserve">Limite d'occurrence </t>
  </si>
  <si>
    <t>Gestion par papier: 100€
Gestion sur plateforme: 300€</t>
  </si>
  <si>
    <r>
      <rPr>
        <b/>
        <sz val="11"/>
        <rFont val="Calibri"/>
        <family val="2"/>
        <scheme val="minor"/>
      </rPr>
      <t>Préparation et envoi biopsie fraiche ou archivée</t>
    </r>
    <r>
      <rPr>
        <sz val="11"/>
        <rFont val="Calibri"/>
        <family val="2"/>
        <scheme val="minor"/>
      </rPr>
      <t xml:space="preserve"> </t>
    </r>
    <r>
      <rPr>
        <b/>
        <sz val="11"/>
        <rFont val="Calibri"/>
        <family val="2"/>
        <scheme val="minor"/>
      </rPr>
      <t xml:space="preserve">pour relecture centralisée
</t>
    </r>
    <r>
      <rPr>
        <sz val="9"/>
        <rFont val="Calibri"/>
        <family val="2"/>
        <scheme val="minor"/>
      </rPr>
      <t>Identification des blocs, préparations des lames (blanches ou colorées) gestion des formulaires d'envoi ( remplissage et classement).</t>
    </r>
    <r>
      <rPr>
        <sz val="11"/>
        <rFont val="Calibri"/>
        <family val="2"/>
        <scheme val="minor"/>
      </rPr>
      <t xml:space="preserve">
</t>
    </r>
    <r>
      <rPr>
        <i/>
        <sz val="11"/>
        <rFont val="Calibri"/>
        <family val="2"/>
        <scheme val="minor"/>
      </rPr>
      <t>Lister les visites</t>
    </r>
  </si>
  <si>
    <t>Par patient par administration</t>
  </si>
  <si>
    <t>Par service impliqué de radiopharmacie</t>
  </si>
  <si>
    <t>Forfait mise en aveugle réalisée par la pharmacie (5h)</t>
  </si>
  <si>
    <r>
      <rPr>
        <b/>
        <sz val="11"/>
        <rFont val="Calibri"/>
        <family val="2"/>
        <scheme val="minor"/>
      </rPr>
      <t>Fourniture de produit de santé</t>
    </r>
    <r>
      <rPr>
        <sz val="11"/>
        <rFont val="Calibri"/>
        <family val="2"/>
        <scheme val="minor"/>
      </rPr>
      <t xml:space="preserve">
A</t>
    </r>
    <r>
      <rPr>
        <sz val="9"/>
        <rFont val="Calibri"/>
        <family val="2"/>
        <scheme val="minor"/>
      </rPr>
      <t>chat de produit pharmaceutique :  prix d'achat et temps pharmacien (achat, approvisionnement, gestion pharmaceutique du médicament ou DM expérimental ou non expérimental).</t>
    </r>
  </si>
  <si>
    <t>Par ligne de commande
ou par système complet pour un DM</t>
  </si>
  <si>
    <t>Par établissement</t>
  </si>
  <si>
    <t>Grille version JJ MM 202X basée sur le protocole :  version 00 du JJ/MM/AAAA</t>
  </si>
  <si>
    <t>Forfait hospitalisation en cas d'OGM / Car-T Cell</t>
  </si>
  <si>
    <r>
      <rPr>
        <b/>
        <sz val="11"/>
        <rFont val="Calibri"/>
        <family val="2"/>
        <scheme val="minor"/>
      </rPr>
      <t>Temps biologie/pathologie recherche</t>
    </r>
    <r>
      <rPr>
        <sz val="11"/>
        <rFont val="Calibri"/>
        <family val="2"/>
        <scheme val="minor"/>
      </rPr>
      <t xml:space="preserve">
</t>
    </r>
    <r>
      <rPr>
        <sz val="10"/>
        <rFont val="Calibri"/>
        <family val="2"/>
        <scheme val="minor"/>
      </rPr>
      <t>Transmission des documents (CV, VR, CQ, si cryoconservation : CT (courbes de Températures), CS (calibration sondes), CM (Contrôles Métrologies et de Maintenance).
1h30 (si nécessité du protocole).</t>
    </r>
  </si>
  <si>
    <r>
      <t>Temps Médecin ACP : expertise; sélection du bloc et de la zone d'intérêt de la biopsie avant traitement et envoi en labo central.</t>
    </r>
    <r>
      <rPr>
        <sz val="11"/>
        <rFont val="Calibri"/>
        <family val="2"/>
        <scheme val="minor"/>
      </rPr>
      <t xml:space="preserve">
</t>
    </r>
    <r>
      <rPr>
        <i/>
        <sz val="11"/>
        <rFont val="Calibri"/>
        <family val="2"/>
        <scheme val="minor"/>
      </rPr>
      <t>Lister les visites</t>
    </r>
  </si>
  <si>
    <t xml:space="preserve">Par ligne de dispensation </t>
  </si>
  <si>
    <t>Recherche n° EudraCt / CTIS EU CTR/ ID-RCB</t>
  </si>
  <si>
    <t>niveau 1: 2,28€
niveau 2: 3,37€
niveau 3: 4,49€
Ajouter 5€/patient/visite si intervention personnels exterieurs (hors monitoring promoteur, CRO, ARC)</t>
  </si>
  <si>
    <r>
      <t xml:space="preserve">Estimation du temps médical </t>
    </r>
    <r>
      <rPr>
        <b/>
        <sz val="11"/>
        <rFont val="Calibri"/>
        <family val="2"/>
        <scheme val="minor"/>
      </rPr>
      <t>- 116,4 €/h</t>
    </r>
  </si>
  <si>
    <r>
      <rPr>
        <b/>
        <sz val="11"/>
        <rFont val="Calibri"/>
        <family val="2"/>
        <scheme val="minor"/>
      </rPr>
      <t>Consultation d'inclusion ou visite de pré-sélection</t>
    </r>
    <r>
      <rPr>
        <sz val="11"/>
        <rFont val="Calibri"/>
        <family val="2"/>
        <scheme val="minor"/>
      </rPr>
      <t xml:space="preserve">
</t>
    </r>
    <r>
      <rPr>
        <sz val="9"/>
        <rFont val="Calibri"/>
        <family val="2"/>
        <scheme val="minor"/>
      </rPr>
      <t>Information du patient par le médecin et recueil du consentement.</t>
    </r>
    <r>
      <rPr>
        <strike/>
        <sz val="9"/>
        <rFont val="Calibri"/>
        <family val="2"/>
        <scheme val="minor"/>
      </rPr>
      <t xml:space="preserve">
</t>
    </r>
    <r>
      <rPr>
        <sz val="9"/>
        <rFont val="Calibri"/>
        <family val="2"/>
        <scheme val="minor"/>
      </rPr>
      <t xml:space="preserve">Recherche de niveau 1: 1 h 
Recherche de niveau 2 : 1 h 30 
Recherche de niveau 3 : 2 h </t>
    </r>
    <r>
      <rPr>
        <sz val="11"/>
        <rFont val="Calibri"/>
        <family val="2"/>
        <scheme val="minor"/>
      </rPr>
      <t xml:space="preserve">
Applicable en cas d'échec à la visite de pré-sélection ou à la visite d'inclusion 
</t>
    </r>
    <r>
      <rPr>
        <i/>
        <sz val="11"/>
        <rFont val="Calibri"/>
        <family val="2"/>
        <scheme val="minor"/>
      </rPr>
      <t>Lister la visite</t>
    </r>
  </si>
  <si>
    <r>
      <rPr>
        <b/>
        <sz val="11"/>
        <rFont val="Calibri"/>
        <family val="2"/>
        <scheme val="minor"/>
      </rPr>
      <t>Consultation pour consentement éclairé supplémentaire 45 min  (sous étude</t>
    </r>
    <r>
      <rPr>
        <sz val="11"/>
        <rFont val="Calibri"/>
        <family val="2"/>
        <scheme val="minor"/>
      </rPr>
      <t>, grossesse,génétique...)</t>
    </r>
  </si>
  <si>
    <r>
      <rPr>
        <b/>
        <sz val="11"/>
        <color rgb="FF000000"/>
        <rFont val="Calibri"/>
        <family val="2"/>
        <scheme val="minor"/>
      </rPr>
      <t xml:space="preserve">Temps médical
</t>
    </r>
    <r>
      <rPr>
        <sz val="9"/>
        <color rgb="FF000000"/>
        <rFont val="Calibri"/>
        <family val="2"/>
        <scheme val="minor"/>
      </rPr>
      <t xml:space="preserve">Temps médical en sus de la pratique courante (formation, examen spécifique) et non pris en compte dans les actes réalisés dans le cadre de la recherche.
Par heure, au prorata. 
</t>
    </r>
    <r>
      <rPr>
        <i/>
        <sz val="11"/>
        <color rgb="FF000000"/>
        <rFont val="Calibri"/>
        <family val="2"/>
        <scheme val="minor"/>
      </rPr>
      <t>Lister les visites</t>
    </r>
  </si>
  <si>
    <r>
      <t xml:space="preserve">Estimation du temps </t>
    </r>
    <r>
      <rPr>
        <b/>
        <sz val="11"/>
        <rFont val="Calibri"/>
        <family val="2"/>
        <scheme val="minor"/>
      </rPr>
      <t>TEC  - 57,5 €/h</t>
    </r>
  </si>
  <si>
    <r>
      <rPr>
        <b/>
        <sz val="11"/>
        <rFont val="Calibri"/>
        <family val="2"/>
        <scheme val="minor"/>
      </rPr>
      <t>Temps TEC visite de screening patient</t>
    </r>
    <r>
      <rPr>
        <sz val="11"/>
        <rFont val="Calibri"/>
        <family val="2"/>
        <scheme val="minor"/>
      </rPr>
      <t xml:space="preserve">
</t>
    </r>
    <r>
      <rPr>
        <sz val="9"/>
        <rFont val="Calibri"/>
        <family val="2"/>
        <scheme val="minor"/>
      </rPr>
      <t>Préparation des visites : organisation et planification des actes protocolaires, hospitalisation…,  information du patient sur le déroulement pratique des vistes de la recherche. Remplissage du CRF y compris reprises des antécédents du patient, récupération des données sources, résolution de queries.</t>
    </r>
    <r>
      <rPr>
        <sz val="11"/>
        <rFont val="Calibri"/>
        <family val="2"/>
        <scheme val="minor"/>
      </rPr>
      <t xml:space="preserve">
</t>
    </r>
    <r>
      <rPr>
        <b/>
        <sz val="10"/>
        <rFont val="Calibri"/>
        <family val="2"/>
        <scheme val="minor"/>
      </rPr>
      <t xml:space="preserve">Niveau 1: </t>
    </r>
    <r>
      <rPr>
        <sz val="10"/>
        <rFont val="Calibri"/>
        <family val="2"/>
        <scheme val="minor"/>
      </rPr>
      <t xml:space="preserve">1h+15min par tranche de 10 pages de CRF.
</t>
    </r>
    <r>
      <rPr>
        <b/>
        <sz val="10"/>
        <rFont val="Calibri"/>
        <family val="2"/>
        <scheme val="minor"/>
      </rPr>
      <t xml:space="preserve">Niveau 2: </t>
    </r>
    <r>
      <rPr>
        <sz val="10"/>
        <rFont val="Calibri"/>
        <family val="2"/>
        <scheme val="minor"/>
      </rPr>
      <t xml:space="preserve">2h+15min par tranche de 5 pages de CRF (argumentaire : modification du parcours de soin engendrée par la mise en place de la Recherche).
</t>
    </r>
    <r>
      <rPr>
        <b/>
        <sz val="10"/>
        <rFont val="Calibri"/>
        <family val="2"/>
        <scheme val="minor"/>
      </rPr>
      <t xml:space="preserve">Niveau 3: </t>
    </r>
    <r>
      <rPr>
        <sz val="10"/>
        <rFont val="Calibri"/>
        <family val="2"/>
        <scheme val="minor"/>
      </rPr>
      <t>3h+15min par tranche de 5 pages de CRF.</t>
    </r>
    <r>
      <rPr>
        <sz val="11"/>
        <rFont val="Calibri"/>
        <family val="2"/>
        <scheme val="minor"/>
      </rPr>
      <t xml:space="preserve">
Applicable en cas d'échec de sélection 
</t>
    </r>
    <r>
      <rPr>
        <i/>
        <sz val="11"/>
        <rFont val="Calibri"/>
        <family val="2"/>
        <scheme val="minor"/>
      </rPr>
      <t>Lister la visite</t>
    </r>
  </si>
  <si>
    <t>Estimation du temps infirmier -52€/h</t>
  </si>
  <si>
    <r>
      <rPr>
        <b/>
        <sz val="11"/>
        <rFont val="Calibri"/>
        <family val="2"/>
        <scheme val="minor"/>
      </rPr>
      <t>Forfait événement indésirable grave imputable à la recherche</t>
    </r>
    <r>
      <rPr>
        <sz val="9"/>
        <rFont val="Calibri"/>
        <family val="2"/>
        <scheme val="minor"/>
      </rPr>
      <t xml:space="preserve"> </t>
    </r>
    <r>
      <rPr>
        <sz val="10"/>
        <rFont val="Calibri"/>
        <family val="2"/>
        <scheme val="minor"/>
      </rPr>
      <t>- 1h de temps TEC et 20min de temps médical.</t>
    </r>
  </si>
  <si>
    <t>Temps médical supplémentaire (116,4€/h)</t>
  </si>
  <si>
    <r>
      <rPr>
        <b/>
        <sz val="11"/>
        <rFont val="Calibri"/>
        <family val="2"/>
        <scheme val="minor"/>
      </rPr>
      <t>Temps médical</t>
    </r>
    <r>
      <rPr>
        <sz val="11"/>
        <rFont val="Calibri"/>
        <family val="2"/>
        <scheme val="minor"/>
      </rPr>
      <t xml:space="preserve">
</t>
    </r>
    <r>
      <rPr>
        <sz val="10"/>
        <rFont val="Calibri"/>
        <family val="2"/>
        <scheme val="minor"/>
      </rPr>
      <t>Temps médical en sus de la pratique courante : formation, examen spécifique,</t>
    </r>
    <r>
      <rPr>
        <strike/>
        <sz val="10"/>
        <rFont val="Calibri"/>
        <family val="2"/>
        <scheme val="minor"/>
      </rPr>
      <t xml:space="preserve"> </t>
    </r>
    <r>
      <rPr>
        <sz val="10"/>
        <rFont val="Calibri"/>
        <family val="2"/>
        <scheme val="minor"/>
      </rPr>
      <t>suivi téléphonique,  téléconsultation et non pris en compte dans les actes réalisés dans le cadre de la recherche, par heure.</t>
    </r>
    <r>
      <rPr>
        <sz val="11"/>
        <rFont val="Calibri"/>
        <family val="2"/>
        <scheme val="minor"/>
      </rPr>
      <t xml:space="preserve">
</t>
    </r>
    <r>
      <rPr>
        <i/>
        <sz val="11"/>
        <rFont val="Calibri"/>
        <family val="2"/>
        <scheme val="minor"/>
      </rPr>
      <t>Lister les visites</t>
    </r>
  </si>
  <si>
    <r>
      <t xml:space="preserve">Temps médical : </t>
    </r>
    <r>
      <rPr>
        <sz val="11"/>
        <rFont val="Calibri"/>
        <family val="2"/>
        <scheme val="minor"/>
      </rPr>
      <t>participation aux téléconférences
1h
Applicable pour les essais de phase 1</t>
    </r>
  </si>
  <si>
    <r>
      <t xml:space="preserve">Temps médical :  Formations spécifiques demandées par le sponsor ou son prestataire
</t>
    </r>
    <r>
      <rPr>
        <sz val="11"/>
        <rFont val="Calibri"/>
        <family val="2"/>
        <scheme val="minor"/>
      </rPr>
      <t xml:space="preserve">1h par formation </t>
    </r>
    <r>
      <rPr>
        <b/>
        <sz val="11"/>
        <rFont val="Calibri"/>
        <family val="2"/>
        <scheme val="minor"/>
      </rPr>
      <t xml:space="preserve">
</t>
    </r>
  </si>
  <si>
    <r>
      <t>Temps TEC supplémentaire (57,5</t>
    </r>
    <r>
      <rPr>
        <b/>
        <sz val="11"/>
        <rFont val="Calibri"/>
        <family val="2"/>
      </rPr>
      <t>€</t>
    </r>
    <r>
      <rPr>
        <b/>
        <sz val="9.35"/>
        <rFont val="Calibri"/>
        <family val="2"/>
      </rPr>
      <t>/h)</t>
    </r>
  </si>
  <si>
    <r>
      <rPr>
        <b/>
        <sz val="11"/>
        <rFont val="Calibri"/>
        <family val="2"/>
        <scheme val="minor"/>
      </rPr>
      <t xml:space="preserve">Temps TEC
Amendement aux documents de l'étude (annexe au protocole) 30 mn </t>
    </r>
    <r>
      <rPr>
        <sz val="11"/>
        <rFont val="Calibri"/>
        <family val="2"/>
        <scheme val="minor"/>
      </rPr>
      <t xml:space="preserve">(manuel de laboratoire, CRF guideline , etc...)
</t>
    </r>
    <r>
      <rPr>
        <strike/>
        <sz val="11"/>
        <color rgb="FFC00000"/>
        <rFont val="Calibri"/>
        <family val="2"/>
        <scheme val="minor"/>
      </rPr>
      <t/>
    </r>
  </si>
  <si>
    <t>Temps infirmier : cout supplémentaire (52€/h)</t>
  </si>
  <si>
    <r>
      <t xml:space="preserve">Temps TEC : Formation patient kit hygiène
</t>
    </r>
    <r>
      <rPr>
        <sz val="11"/>
        <rFont val="Calibri"/>
        <family val="2"/>
        <scheme val="minor"/>
      </rPr>
      <t>1h</t>
    </r>
    <r>
      <rPr>
        <b/>
        <sz val="11"/>
        <rFont val="Calibri"/>
        <family val="2"/>
        <scheme val="minor"/>
      </rPr>
      <t xml:space="preserve"> </t>
    </r>
  </si>
  <si>
    <r>
      <rPr>
        <b/>
        <sz val="11"/>
        <rFont val="Calibri"/>
        <family val="2"/>
        <scheme val="minor"/>
      </rPr>
      <t>Temps Tech Labo " Plateforme saisie Web"</t>
    </r>
    <r>
      <rPr>
        <sz val="11"/>
        <rFont val="Calibri"/>
        <family val="2"/>
        <scheme val="minor"/>
      </rPr>
      <t xml:space="preserve"> Mise en place formation</t>
    </r>
    <r>
      <rPr>
        <b/>
        <sz val="11"/>
        <rFont val="Calibri"/>
        <family val="2"/>
        <scheme val="minor"/>
      </rPr>
      <t xml:space="preserve">
 </t>
    </r>
    <r>
      <rPr>
        <sz val="11"/>
        <rFont val="Calibri"/>
        <family val="2"/>
        <scheme val="minor"/>
      </rPr>
      <t xml:space="preserve">2h/Tech Labo
</t>
    </r>
    <r>
      <rPr>
        <sz val="10"/>
        <rFont val="Calibri"/>
        <family val="2"/>
        <scheme val="minor"/>
      </rPr>
      <t xml:space="preserve"> (si applicable)</t>
    </r>
  </si>
  <si>
    <r>
      <rPr>
        <b/>
        <sz val="11"/>
        <rFont val="Calibri"/>
        <family val="2"/>
        <scheme val="minor"/>
      </rPr>
      <t xml:space="preserve">Temps Tech Labo. Préparation et suivi Monitoring :
 </t>
    </r>
    <r>
      <rPr>
        <sz val="11"/>
        <rFont val="Calibri"/>
        <family val="2"/>
        <scheme val="minor"/>
      </rPr>
      <t xml:space="preserve">60 min/monitoring
</t>
    </r>
    <r>
      <rPr>
        <sz val="10"/>
        <rFont val="Calibri"/>
        <family val="2"/>
        <scheme val="minor"/>
      </rPr>
      <t>au prorata (si applicable)</t>
    </r>
  </si>
  <si>
    <r>
      <rPr>
        <b/>
        <sz val="11"/>
        <rFont val="Calibri"/>
        <family val="2"/>
        <scheme val="minor"/>
      </rPr>
      <t xml:space="preserve">Temps Tech Labo "Amendement au Manuel de labo" - Rédaction /Formation: </t>
    </r>
    <r>
      <rPr>
        <sz val="11"/>
        <rFont val="Calibri"/>
        <family val="2"/>
        <scheme val="minor"/>
      </rPr>
      <t xml:space="preserve">2h/amendement substantiel
</t>
    </r>
    <r>
      <rPr>
        <sz val="10"/>
        <rFont val="Calibri"/>
        <family val="2"/>
        <scheme val="minor"/>
      </rPr>
      <t>au prorata  (si applicable)</t>
    </r>
  </si>
  <si>
    <r>
      <t xml:space="preserve">Examen sans base CCAM = frais réel
</t>
    </r>
    <r>
      <rPr>
        <i/>
        <sz val="11"/>
        <rFont val="Calibri"/>
        <family val="2"/>
        <scheme val="minor"/>
      </rPr>
      <t>Lister les visites</t>
    </r>
  </si>
  <si>
    <t>Forfait pharmaceutique ou radiopharmaceutique 1ère année hors coordination</t>
  </si>
  <si>
    <t xml:space="preserve">Par centre et par année </t>
  </si>
  <si>
    <r>
      <t xml:space="preserve">Dispensation nominative 
</t>
    </r>
    <r>
      <rPr>
        <i/>
        <sz val="11"/>
        <rFont val="Calibri"/>
        <family val="2"/>
        <scheme val="minor"/>
      </rPr>
      <t>Lister les visites</t>
    </r>
  </si>
  <si>
    <t xml:space="preserve">Mise en destruction  ou retour produits expérimentaux et/ou auxiliaires au promoteur </t>
  </si>
  <si>
    <r>
      <t xml:space="preserve">Renvoi colis UN2910
</t>
    </r>
    <r>
      <rPr>
        <sz val="11"/>
        <color theme="1"/>
        <rFont val="Calibri"/>
        <family val="2"/>
        <scheme val="minor"/>
      </rPr>
      <t>RPH 30min</t>
    </r>
  </si>
  <si>
    <r>
      <rPr>
        <b/>
        <sz val="11"/>
        <color theme="1"/>
        <rFont val="Calibri"/>
        <family val="2"/>
        <scheme val="minor"/>
      </rPr>
      <t xml:space="preserve">Temps interprétation RPH </t>
    </r>
    <r>
      <rPr>
        <sz val="11"/>
        <color theme="1"/>
        <rFont val="Calibri"/>
        <family val="2"/>
        <scheme val="minor"/>
      </rPr>
      <t>(30 min) suite mesure multiple de contrôles</t>
    </r>
  </si>
  <si>
    <r>
      <rPr>
        <b/>
        <sz val="11"/>
        <rFont val="Calibri"/>
        <family val="2"/>
        <scheme val="minor"/>
      </rPr>
      <t>Temps TEC amendement protocole nécessitant la révision des documents de l'étude</t>
    </r>
    <r>
      <rPr>
        <sz val="11"/>
        <rFont val="Calibri"/>
        <family val="2"/>
        <scheme val="minor"/>
      </rPr>
      <t xml:space="preserve"> + 3h</t>
    </r>
  </si>
  <si>
    <r>
      <rPr>
        <b/>
        <sz val="11"/>
        <rFont val="Calibri"/>
        <family val="2"/>
        <scheme val="minor"/>
      </rPr>
      <t>Temps coordination biologie/pathologie recherche</t>
    </r>
    <r>
      <rPr>
        <sz val="11"/>
        <rFont val="Calibri"/>
        <family val="2"/>
        <scheme val="minor"/>
      </rPr>
      <t xml:space="preserve">
</t>
    </r>
    <r>
      <rPr>
        <sz val="10"/>
        <rFont val="Calibri"/>
        <family val="2"/>
        <scheme val="minor"/>
      </rPr>
      <t>Contribution à : sélection, vérification de la matrice coordonnateur : information, mise en place de flag, modifications des pratiques, résultats, etc. Formation au manuel de labo.
1h30 /centre coordinateur ou associé</t>
    </r>
  </si>
  <si>
    <r>
      <rPr>
        <b/>
        <sz val="11"/>
        <rFont val="Calibri"/>
        <family val="2"/>
        <scheme val="minor"/>
      </rPr>
      <t xml:space="preserve">Consultation pour Addendum à la note d'information / nouvelle information de sécurité 
</t>
    </r>
    <r>
      <rPr>
        <sz val="9"/>
        <rFont val="Calibri"/>
        <family val="2"/>
        <scheme val="minor"/>
      </rPr>
      <t>30 mn, en cas de révision de la note d'information ou de nouvelle information de sécurité</t>
    </r>
    <r>
      <rPr>
        <b/>
        <sz val="9"/>
        <rFont val="Calibri"/>
        <family val="2"/>
        <scheme val="minor"/>
      </rPr>
      <t xml:space="preserve">
</t>
    </r>
    <r>
      <rPr>
        <sz val="9"/>
        <rFont val="Calibri"/>
        <family val="2"/>
        <scheme val="minor"/>
      </rPr>
      <t>(si applicable au prorata)</t>
    </r>
  </si>
  <si>
    <r>
      <rPr>
        <b/>
        <sz val="11"/>
        <rFont val="Calibri"/>
        <family val="2"/>
        <scheme val="minor"/>
      </rPr>
      <t xml:space="preserve">Temps Medical
</t>
    </r>
    <r>
      <rPr>
        <sz val="9"/>
        <rFont val="Calibri"/>
        <family val="2"/>
        <scheme val="minor"/>
      </rPr>
      <t>Prise de connaisance de l'amendement au protocole 30 mn</t>
    </r>
  </si>
  <si>
    <r>
      <t>Temps TEC formation initiale du patient à l'auto-questionnaire -</t>
    </r>
    <r>
      <rPr>
        <sz val="9"/>
        <rFont val="Calibri"/>
        <family val="2"/>
        <scheme val="minor"/>
      </rPr>
      <t xml:space="preserve"> électronique (1h/patient) / papier (30min/patient)</t>
    </r>
    <r>
      <rPr>
        <b/>
        <sz val="9"/>
        <rFont val="Calibri"/>
        <family val="2"/>
        <scheme val="minor"/>
      </rPr>
      <t xml:space="preserve">
</t>
    </r>
    <r>
      <rPr>
        <sz val="9"/>
        <rFont val="Calibri"/>
        <family val="2"/>
        <scheme val="minor"/>
      </rPr>
      <t>si &gt; à 5 auto-questionnaires : électronique (1h30/patient) / papier (45min/patient)</t>
    </r>
  </si>
  <si>
    <r>
      <rPr>
        <b/>
        <sz val="11"/>
        <rFont val="Calibri"/>
        <family val="2"/>
        <scheme val="minor"/>
      </rPr>
      <t>Temps IDE</t>
    </r>
    <r>
      <rPr>
        <sz val="11"/>
        <rFont val="Calibri"/>
        <family val="2"/>
        <scheme val="minor"/>
      </rPr>
      <t xml:space="preserve"> : formation au protocole  initial  
</t>
    </r>
    <r>
      <rPr>
        <sz val="9"/>
        <rFont val="Calibri"/>
        <family val="2"/>
        <scheme val="minor"/>
      </rPr>
      <t>- 100 Euros niveau 1
-  200 Euros niveau 2
-  300 Euros niveau 3</t>
    </r>
  </si>
  <si>
    <r>
      <rPr>
        <b/>
        <sz val="11"/>
        <rFont val="Calibri"/>
        <family val="2"/>
        <scheme val="minor"/>
      </rPr>
      <t>Consultation médicale supplémentaire</t>
    </r>
    <r>
      <rPr>
        <sz val="11"/>
        <rFont val="Calibri"/>
        <family val="2"/>
        <scheme val="minor"/>
      </rPr>
      <t xml:space="preserve"> </t>
    </r>
    <r>
      <rPr>
        <b/>
        <sz val="11"/>
        <rFont val="Calibri"/>
        <family val="2"/>
        <scheme val="minor"/>
      </rPr>
      <t>spécialité médicale</t>
    </r>
    <r>
      <rPr>
        <sz val="11"/>
        <rFont val="Calibri"/>
        <family val="2"/>
        <scheme val="minor"/>
      </rPr>
      <t xml:space="preserve">
</t>
    </r>
    <r>
      <rPr>
        <i/>
        <sz val="11"/>
        <rFont val="Calibri"/>
        <family val="2"/>
        <scheme val="minor"/>
      </rPr>
      <t>Lister les visites</t>
    </r>
  </si>
  <si>
    <r>
      <rPr>
        <b/>
        <sz val="11"/>
        <rFont val="Calibri"/>
        <family val="2"/>
        <scheme val="minor"/>
      </rPr>
      <t>Forfait de suivi événement Indésirable Grave imputable à la recherche</t>
    </r>
    <r>
      <rPr>
        <sz val="11"/>
        <rFont val="Calibri"/>
        <family val="2"/>
        <scheme val="minor"/>
      </rPr>
      <t xml:space="preserve">
</t>
    </r>
    <r>
      <rPr>
        <sz val="9"/>
        <rFont val="Calibri"/>
        <family val="2"/>
        <scheme val="minor"/>
      </rPr>
      <t>30min temps TEC et 10 min temps medical</t>
    </r>
  </si>
  <si>
    <r>
      <rPr>
        <b/>
        <sz val="11"/>
        <rFont val="Calibri"/>
        <family val="2"/>
        <scheme val="minor"/>
      </rPr>
      <t xml:space="preserve">Effet indésirables graves et inattendus (EIGI)/ "Line Listing" </t>
    </r>
    <r>
      <rPr>
        <sz val="11"/>
        <rFont val="Calibri"/>
        <family val="2"/>
        <scheme val="minor"/>
      </rPr>
      <t xml:space="preserve">: formation/paramétrage de la plateforme"
</t>
    </r>
    <r>
      <rPr>
        <sz val="10"/>
        <rFont val="Calibri"/>
        <family val="2"/>
        <scheme val="minor"/>
      </rPr>
      <t>1h Temps TEC
30min Temps Médical
(si applicable)</t>
    </r>
  </si>
  <si>
    <r>
      <rPr>
        <b/>
        <sz val="11"/>
        <rFont val="Calibri"/>
        <family val="2"/>
        <scheme val="minor"/>
      </rPr>
      <t>Gestion des effets indésirables graves et inattendus / "Line Listing":</t>
    </r>
    <r>
      <rPr>
        <sz val="11"/>
        <rFont val="Calibri"/>
        <family val="2"/>
        <scheme val="minor"/>
      </rPr>
      <t xml:space="preserve">
</t>
    </r>
    <r>
      <rPr>
        <sz val="9"/>
        <rFont val="Calibri"/>
        <family val="2"/>
        <scheme val="minor"/>
      </rPr>
      <t>- papier: gestion du flux, diffusion et information à l'équipe, archivage
ou 
- plateforme: gestion du flux, connexion à la plateforme,  téléchargement des EIGI diffusion et information à l'équipe, archivage email</t>
    </r>
  </si>
  <si>
    <r>
      <rPr>
        <b/>
        <sz val="11"/>
        <rFont val="Calibri"/>
        <family val="2"/>
        <scheme val="minor"/>
      </rPr>
      <t>Temps Médical - spécialité médicale</t>
    </r>
    <r>
      <rPr>
        <sz val="11"/>
        <rFont val="Calibri"/>
        <family val="2"/>
        <scheme val="minor"/>
      </rPr>
      <t xml:space="preserve">
</t>
    </r>
    <r>
      <rPr>
        <sz val="9"/>
        <rFont val="Calibri"/>
        <family val="2"/>
        <scheme val="minor"/>
      </rPr>
      <t>Tps médical en sus de la pratique courante : formation, examen spécifique, suivi téléphonique et non pris en compte dans les actes réalisés dans le cadre de la RIPH, par heure</t>
    </r>
    <r>
      <rPr>
        <sz val="11"/>
        <rFont val="Calibri"/>
        <family val="2"/>
        <scheme val="minor"/>
      </rPr>
      <t xml:space="preserve">
</t>
    </r>
    <r>
      <rPr>
        <i/>
        <sz val="11"/>
        <rFont val="Calibri"/>
        <family val="2"/>
        <scheme val="minor"/>
      </rPr>
      <t>Lister les visites</t>
    </r>
  </si>
  <si>
    <r>
      <rPr>
        <b/>
        <sz val="11"/>
        <rFont val="Calibri"/>
        <family val="2"/>
        <scheme val="minor"/>
      </rPr>
      <t>Temps TEC Nouveau consentement (suite à une MS)</t>
    </r>
    <r>
      <rPr>
        <sz val="11"/>
        <rFont val="Calibri"/>
        <family val="2"/>
        <scheme val="minor"/>
      </rPr>
      <t xml:space="preserve">
</t>
    </r>
    <r>
      <rPr>
        <sz val="9"/>
        <rFont val="Calibri"/>
        <family val="2"/>
        <scheme val="minor"/>
      </rPr>
      <t xml:space="preserve">Transmission , la récupération, la tracabilité  </t>
    </r>
  </si>
  <si>
    <r>
      <t>Temps TEC  :</t>
    </r>
    <r>
      <rPr>
        <sz val="11"/>
        <rFont val="Calibri"/>
        <family val="2"/>
        <scheme val="minor"/>
      </rPr>
      <t xml:space="preserve"> </t>
    </r>
    <r>
      <rPr>
        <b/>
        <sz val="11"/>
        <rFont val="Calibri"/>
        <family val="2"/>
        <scheme val="minor"/>
      </rPr>
      <t xml:space="preserve">Formations spécifiques demandées par le sponsor ou son prestataire
</t>
    </r>
    <r>
      <rPr>
        <sz val="9"/>
        <rFont val="Calibri"/>
        <family val="2"/>
        <scheme val="minor"/>
      </rPr>
      <t xml:space="preserve">1h par formation </t>
    </r>
  </si>
  <si>
    <t xml:space="preserve">Temps TEC : formation initiale à la plateforme de gestion des remboursements des transports patients 1h </t>
  </si>
  <si>
    <t>Temps IDE : formation au protocole amendé</t>
  </si>
  <si>
    <r>
      <t>Temps TEC gestion logistique de l'étude (1h)</t>
    </r>
    <r>
      <rPr>
        <sz val="11"/>
        <rFont val="Calibri"/>
        <family val="2"/>
        <scheme val="minor"/>
      </rPr>
      <t xml:space="preserve">
</t>
    </r>
    <r>
      <rPr>
        <i/>
        <sz val="11"/>
        <rFont val="Calibri"/>
        <family val="2"/>
        <scheme val="minor"/>
      </rPr>
      <t>Lister les visites</t>
    </r>
  </si>
  <si>
    <r>
      <t>Forfait service biomédical en cas de prêt de matériel par le promoteur</t>
    </r>
    <r>
      <rPr>
        <sz val="11"/>
        <rFont val="Calibri"/>
        <family val="2"/>
        <scheme val="minor"/>
      </rPr>
      <t xml:space="preserve">
(Si applicable)</t>
    </r>
  </si>
  <si>
    <t>Forfait hygiène habillage, décontamination nettoyage</t>
  </si>
  <si>
    <r>
      <rPr>
        <b/>
        <sz val="11"/>
        <rFont val="Calibri"/>
        <family val="2"/>
        <scheme val="minor"/>
      </rPr>
      <t>Temps TEC en cas d'étude OGM</t>
    </r>
    <r>
      <rPr>
        <sz val="11"/>
        <rFont val="Calibri"/>
        <family val="2"/>
        <scheme val="minor"/>
      </rPr>
      <t xml:space="preserve"> - 
I</t>
    </r>
    <r>
      <rPr>
        <sz val="9"/>
        <rFont val="Calibri"/>
        <family val="2"/>
        <scheme val="minor"/>
      </rPr>
      <t>dentification OGM des tubes de prélèvement si non réalisé par le sponsor ou son prestataire- 1h par visite par patient</t>
    </r>
  </si>
  <si>
    <r>
      <rPr>
        <b/>
        <sz val="11"/>
        <rFont val="Calibri"/>
        <family val="2"/>
        <scheme val="minor"/>
      </rPr>
      <t xml:space="preserve">Temps Tech Labo. Gestion et technicage des prélèvements sanguins PK. </t>
    </r>
    <r>
      <rPr>
        <sz val="9"/>
        <rFont val="Calibri"/>
        <family val="2"/>
        <scheme val="minor"/>
      </rPr>
      <t>Préparation et envoi au labo centralisé choisi par le promoteur 30min/point de PK</t>
    </r>
    <r>
      <rPr>
        <sz val="11"/>
        <rFont val="Calibri"/>
        <family val="2"/>
        <scheme val="minor"/>
      </rPr>
      <t xml:space="preserve">
</t>
    </r>
    <r>
      <rPr>
        <i/>
        <sz val="11"/>
        <rFont val="Calibri"/>
        <family val="2"/>
        <scheme val="minor"/>
      </rPr>
      <t>Lister les visites</t>
    </r>
  </si>
  <si>
    <r>
      <t>Temps TEC</t>
    </r>
    <r>
      <rPr>
        <sz val="11"/>
        <rFont val="Calibri"/>
        <family val="2"/>
        <scheme val="minor"/>
      </rPr>
      <t xml:space="preserve"> </t>
    </r>
    <r>
      <rPr>
        <b/>
        <sz val="11"/>
        <rFont val="Calibri"/>
        <family val="2"/>
        <scheme val="minor"/>
      </rPr>
      <t xml:space="preserve">pour la gestion des  prélèvements réalisés sous imagerie - </t>
    </r>
    <r>
      <rPr>
        <sz val="11"/>
        <rFont val="Calibri"/>
        <family val="2"/>
        <scheme val="minor"/>
      </rPr>
      <t xml:space="preserve">1 h/prélévement (si non pris en compte dans la partie anatomo-pathologie).
</t>
    </r>
    <r>
      <rPr>
        <i/>
        <sz val="11"/>
        <rFont val="Calibri"/>
        <family val="2"/>
        <scheme val="minor"/>
      </rPr>
      <t>Lister les visites</t>
    </r>
  </si>
  <si>
    <r>
      <t xml:space="preserve">Temps TEC pour queries - </t>
    </r>
    <r>
      <rPr>
        <sz val="11"/>
        <rFont val="Calibri"/>
        <family val="2"/>
        <scheme val="minor"/>
      </rPr>
      <t>15 min de temps TEC  par examen
(si applicable)</t>
    </r>
  </si>
  <si>
    <r>
      <t xml:space="preserve">Forfait pharmaceutique ou radiopharmaceutique année supplémentaire
</t>
    </r>
    <r>
      <rPr>
        <sz val="9"/>
        <rFont val="Calibri"/>
        <family val="2"/>
        <scheme val="minor"/>
      </rPr>
      <t>Au prorata du nombre d'années supplémentaires</t>
    </r>
  </si>
  <si>
    <r>
      <rPr>
        <b/>
        <sz val="11"/>
        <rFont val="Calibri"/>
        <family val="2"/>
        <scheme val="minor"/>
      </rPr>
      <t xml:space="preserve">Actes IWRS / RTSM /e-CRF
</t>
    </r>
    <r>
      <rPr>
        <sz val="9"/>
        <rFont val="Calibri"/>
        <family val="2"/>
        <scheme val="minor"/>
      </rPr>
      <t>Tous les actes  sont facturés si acceptés et réalisés par la pharmacie</t>
    </r>
  </si>
  <si>
    <r>
      <rPr>
        <b/>
        <sz val="11"/>
        <rFont val="Calibri"/>
        <family val="2"/>
        <scheme val="minor"/>
      </rPr>
      <t>Audits (y compris temps de préparation)</t>
    </r>
    <r>
      <rPr>
        <sz val="11"/>
        <rFont val="Calibri"/>
        <family val="2"/>
        <scheme val="minor"/>
      </rPr>
      <t xml:space="preserve">
</t>
    </r>
    <r>
      <rPr>
        <sz val="9"/>
        <rFont val="Calibri"/>
        <family val="2"/>
        <scheme val="minor"/>
      </rPr>
      <t>Ne sont pas concernées les inspections des autorités compétentes. Non applicable pour les DM</t>
    </r>
  </si>
  <si>
    <r>
      <rPr>
        <b/>
        <sz val="11"/>
        <rFont val="Calibri"/>
        <family val="2"/>
        <scheme val="minor"/>
      </rPr>
      <t xml:space="preserve">Traçabilité spécifique
</t>
    </r>
    <r>
      <rPr>
        <sz val="9"/>
        <rFont val="Calibri"/>
        <family val="2"/>
        <scheme val="minor"/>
      </rPr>
      <t xml:space="preserve">Un seul forfait à 78,65 € pour la totalité de la recherche: MRP, MDS, DMI et stupéfiants
Hors MTI: voir tarif spécifique </t>
    </r>
  </si>
  <si>
    <r>
      <rPr>
        <b/>
        <sz val="11"/>
        <rFont val="Calibri"/>
        <family val="2"/>
        <scheme val="minor"/>
      </rPr>
      <t xml:space="preserve">Référencement et saisie d’un protocole dans un logiciel de prescription </t>
    </r>
    <r>
      <rPr>
        <sz val="9"/>
        <rFont val="Calibri"/>
        <family val="2"/>
        <scheme val="minor"/>
      </rPr>
      <t>(uniquement au cas par cas sur justificatif si reconstitution complexe de produits à la recherche  (par ex. : cytotoxiques, anticorps monoclonaux)</t>
    </r>
  </si>
  <si>
    <r>
      <rPr>
        <b/>
        <sz val="11"/>
        <rFont val="Calibri"/>
        <family val="2"/>
        <scheme val="minor"/>
      </rPr>
      <t xml:space="preserve">Formation initiale pharmacien </t>
    </r>
    <r>
      <rPr>
        <sz val="11"/>
        <rFont val="Calibri"/>
        <family val="2"/>
        <scheme val="minor"/>
      </rPr>
      <t>au protocole hors BPC</t>
    </r>
    <r>
      <rPr>
        <b/>
        <sz val="11"/>
        <rFont val="Calibri"/>
        <family val="2"/>
        <scheme val="minor"/>
      </rPr>
      <t xml:space="preserve"> </t>
    </r>
    <r>
      <rPr>
        <sz val="9"/>
        <rFont val="Calibri"/>
        <family val="2"/>
        <scheme val="minor"/>
      </rPr>
      <t>(basée sur le temps pharmacien)</t>
    </r>
  </si>
  <si>
    <r>
      <rPr>
        <b/>
        <sz val="11"/>
        <rFont val="Calibri"/>
        <family val="2"/>
        <scheme val="minor"/>
      </rPr>
      <t xml:space="preserve">Formation initiale PPH </t>
    </r>
    <r>
      <rPr>
        <sz val="11"/>
        <rFont val="Calibri"/>
        <family val="2"/>
        <scheme val="minor"/>
      </rPr>
      <t xml:space="preserve">au protocole hors BPC </t>
    </r>
    <r>
      <rPr>
        <sz val="9"/>
        <rFont val="Calibri"/>
        <family val="2"/>
        <scheme val="minor"/>
      </rPr>
      <t xml:space="preserve"> (basée sur le temps TEC)</t>
    </r>
  </si>
  <si>
    <r>
      <t xml:space="preserve">Formation pharmacien aux amendements </t>
    </r>
    <r>
      <rPr>
        <sz val="11"/>
        <rFont val="Calibri"/>
        <family val="2"/>
        <scheme val="minor"/>
      </rPr>
      <t xml:space="preserve">au protocole, si applicable à la pharmacie  </t>
    </r>
    <r>
      <rPr>
        <sz val="9"/>
        <rFont val="Calibri"/>
        <family val="2"/>
        <scheme val="minor"/>
      </rPr>
      <t>(basée sur le temps pharmacien)</t>
    </r>
  </si>
  <si>
    <r>
      <t xml:space="preserve">Formation PPH aux amendements </t>
    </r>
    <r>
      <rPr>
        <sz val="11"/>
        <rFont val="Calibri"/>
        <family val="2"/>
        <scheme val="minor"/>
      </rPr>
      <t xml:space="preserve">au protocole, si applicable à la pharmacie  </t>
    </r>
    <r>
      <rPr>
        <sz val="9"/>
        <rFont val="Calibri"/>
        <family val="2"/>
        <scheme val="minor"/>
      </rPr>
      <t>(basée sur le temps TEC/PPH)</t>
    </r>
  </si>
  <si>
    <r>
      <t xml:space="preserve">Stockage/archivage pour PUI </t>
    </r>
    <r>
      <rPr>
        <sz val="9"/>
        <rFont val="Calibri"/>
        <family val="2"/>
        <scheme val="minor"/>
      </rPr>
      <t>(11,24€/année réglementaire)</t>
    </r>
  </si>
  <si>
    <r>
      <t xml:space="preserve">Forfait validation et études préliminaires d'exposition des salariées
</t>
    </r>
    <r>
      <rPr>
        <sz val="9"/>
        <color theme="1"/>
        <rFont val="Calibri"/>
        <family val="2"/>
        <scheme val="minor"/>
      </rPr>
      <t>MRP expérimental uniquement</t>
    </r>
  </si>
  <si>
    <r>
      <t xml:space="preserve">Préparation complexe avec automate de MRP expérimental ou auxiliaire
</t>
    </r>
    <r>
      <rPr>
        <sz val="9"/>
        <color theme="1"/>
        <rFont val="Calibri"/>
        <family val="2"/>
        <scheme val="minor"/>
      </rPr>
      <t>Si automate nécessaire</t>
    </r>
  </si>
  <si>
    <r>
      <t xml:space="preserve">Stockage réglementaire des déchets radioactifs avant mise en destruction
</t>
    </r>
    <r>
      <rPr>
        <sz val="9"/>
        <color theme="1"/>
        <rFont val="Calibri"/>
        <family val="2"/>
        <scheme val="minor"/>
      </rPr>
      <t>Selon demi-vie physique du radionucléide</t>
    </r>
  </si>
  <si>
    <r>
      <t>Temps de mise en place d'une activité, hors circuit de routine, imposée par la recherche dans un Laboratoire de spécialité.</t>
    </r>
    <r>
      <rPr>
        <sz val="11"/>
        <color theme="1"/>
        <rFont val="Calibri"/>
        <family val="2"/>
        <scheme val="minor"/>
      </rPr>
      <t xml:space="preserve">
</t>
    </r>
    <r>
      <rPr>
        <sz val="9"/>
        <color theme="1"/>
        <rFont val="Calibri"/>
        <family val="2"/>
        <scheme val="minor"/>
      </rPr>
      <t>Temps pharmacien:  4 h + temps PPH : 4 h</t>
    </r>
  </si>
  <si>
    <r>
      <rPr>
        <b/>
        <sz val="11"/>
        <color theme="1"/>
        <rFont val="Calibri"/>
        <family val="2"/>
        <scheme val="minor"/>
      </rPr>
      <t xml:space="preserve">Temps PPH. Gestion et technicage des prélèvements sanguins. 
</t>
    </r>
    <r>
      <rPr>
        <sz val="9"/>
        <color theme="1"/>
        <rFont val="Calibri"/>
        <family val="2"/>
        <scheme val="minor"/>
      </rPr>
      <t xml:space="preserve">Préparation et envoi au labo centralisé choisi par le promoteur
Stockage réglementaires des déchets radioactifs avant mise en destruction
</t>
    </r>
    <r>
      <rPr>
        <i/>
        <sz val="11"/>
        <color theme="1"/>
        <rFont val="Calibri"/>
        <family val="2"/>
        <scheme val="minor"/>
      </rPr>
      <t>Lister les visites</t>
    </r>
  </si>
  <si>
    <r>
      <rPr>
        <b/>
        <sz val="11"/>
        <color theme="1"/>
        <rFont val="Calibri"/>
        <family val="2"/>
        <scheme val="minor"/>
      </rPr>
      <t>Forfait de conservation à visée de recherche pour analyse PK</t>
    </r>
    <r>
      <rPr>
        <sz val="11"/>
        <color theme="1"/>
        <rFont val="Calibri"/>
        <family val="2"/>
        <scheme val="minor"/>
      </rPr>
      <t xml:space="preserve">
</t>
    </r>
    <r>
      <rPr>
        <sz val="9"/>
        <color theme="1"/>
        <rFont val="Calibri"/>
        <family val="2"/>
        <scheme val="minor"/>
      </rPr>
      <t>Stockage et sortie quelle que soit la nature de l'échantillon (serum plasma, urine, ADN…) si requis par le protocole</t>
    </r>
  </si>
  <si>
    <r>
      <t xml:space="preserve">Temps TEC gestion auto-questionnaire ou passation et remplissage des questionnaires patients, paramétrage des tablettes questionnaires, charge, aide à la connexion, vérification, dépôt dans le service
</t>
    </r>
    <r>
      <rPr>
        <sz val="9"/>
        <rFont val="Calibri"/>
        <family val="2"/>
        <scheme val="minor"/>
      </rPr>
      <t xml:space="preserve">- 15min par patient (si papier) ou 45 min (si électronique)
- si &gt; 5 auto-questionnaires 30 min par patient (si papier) ou 1h (si électronique)
</t>
    </r>
    <r>
      <rPr>
        <i/>
        <sz val="11"/>
        <rFont val="Calibri"/>
        <family val="2"/>
        <scheme val="minor"/>
      </rPr>
      <t>Lister les visites</t>
    </r>
  </si>
  <si>
    <r>
      <rPr>
        <b/>
        <sz val="11"/>
        <rFont val="Calibri"/>
        <family val="2"/>
        <scheme val="minor"/>
      </rPr>
      <t>Temps TEC pour la gestion des kits de prélèvement.</t>
    </r>
    <r>
      <rPr>
        <sz val="11"/>
        <rFont val="Calibri"/>
        <family val="2"/>
        <scheme val="minor"/>
      </rPr>
      <t xml:space="preserve">
</t>
    </r>
    <r>
      <rPr>
        <sz val="9"/>
        <rFont val="Calibri"/>
        <family val="2"/>
        <scheme val="minor"/>
      </rPr>
      <t>1h/ visite avec prélèvements centralisés.</t>
    </r>
    <r>
      <rPr>
        <i/>
        <sz val="9"/>
        <rFont val="Calibri"/>
        <family val="2"/>
        <scheme val="minor"/>
      </rPr>
      <t xml:space="preserve">
</t>
    </r>
    <r>
      <rPr>
        <i/>
        <sz val="11"/>
        <rFont val="Calibri"/>
        <family val="2"/>
        <scheme val="minor"/>
      </rPr>
      <t>Lister les visites</t>
    </r>
  </si>
  <si>
    <r>
      <t xml:space="preserve">Temps TEC pour la gestion des remboursements des frais patients (repas, hotel patient et accompagnant, transport)
</t>
    </r>
    <r>
      <rPr>
        <sz val="9"/>
        <rFont val="Calibri"/>
        <family val="2"/>
        <scheme val="minor"/>
      </rPr>
      <t>20 min si l’intervention se fait sans utilisation d’une plateforme
50 min si l’intervention se fait via l’utilisation d’une plateforme</t>
    </r>
    <r>
      <rPr>
        <b/>
        <sz val="9"/>
        <rFont val="Calibri"/>
        <family val="2"/>
        <scheme val="minor"/>
      </rPr>
      <t xml:space="preserve">
</t>
    </r>
    <r>
      <rPr>
        <i/>
        <sz val="11"/>
        <rFont val="Calibri"/>
        <family val="2"/>
        <scheme val="minor"/>
      </rPr>
      <t>Lister les visites</t>
    </r>
  </si>
  <si>
    <r>
      <rPr>
        <b/>
        <sz val="11"/>
        <rFont val="Calibri"/>
        <family val="2"/>
        <scheme val="minor"/>
      </rPr>
      <t>Temps Manipulateur radio administration du radioélement pour le traitement à l'étude</t>
    </r>
    <r>
      <rPr>
        <sz val="11"/>
        <rFont val="Calibri"/>
        <family val="2"/>
        <scheme val="minor"/>
      </rPr>
      <t xml:space="preserve"> - 30min
</t>
    </r>
    <r>
      <rPr>
        <i/>
        <sz val="11"/>
        <rFont val="Calibri"/>
        <family val="2"/>
        <scheme val="minor"/>
      </rPr>
      <t>Lister les visites</t>
    </r>
  </si>
  <si>
    <r>
      <rPr>
        <b/>
        <sz val="11"/>
        <rFont val="Calibri"/>
        <family val="2"/>
        <scheme val="minor"/>
      </rPr>
      <t>Temps TEC gestion du matériel de prêt, gestion des consommables, conditionnement renvoi</t>
    </r>
    <r>
      <rPr>
        <sz val="11"/>
        <rFont val="Calibri"/>
        <family val="2"/>
        <scheme val="minor"/>
      </rPr>
      <t xml:space="preserve"> - 1h30</t>
    </r>
  </si>
  <si>
    <r>
      <t xml:space="preserve">Reconstitution/préparation de médicaments/assemblage de DM conditions </t>
    </r>
    <r>
      <rPr>
        <b/>
        <u/>
        <sz val="11"/>
        <rFont val="Calibri"/>
        <family val="2"/>
        <scheme val="minor"/>
      </rPr>
      <t>non stériles</t>
    </r>
    <r>
      <rPr>
        <b/>
        <sz val="11"/>
        <rFont val="Calibri"/>
        <family val="2"/>
        <scheme val="minor"/>
      </rPr>
      <t xml:space="preserve"> MED et/ou DM 
</t>
    </r>
    <r>
      <rPr>
        <sz val="9"/>
        <rFont val="Calibri"/>
        <family val="2"/>
        <scheme val="minor"/>
      </rPr>
      <t xml:space="preserve">Hors MTI et MRP: voir tarifs spécifiques </t>
    </r>
    <r>
      <rPr>
        <b/>
        <sz val="11"/>
        <rFont val="Calibri"/>
        <family val="2"/>
        <scheme val="minor"/>
      </rPr>
      <t xml:space="preserve">
</t>
    </r>
    <r>
      <rPr>
        <sz val="11"/>
        <rFont val="Calibri"/>
        <family val="2"/>
        <scheme val="minor"/>
      </rPr>
      <t>(si applicable)</t>
    </r>
  </si>
  <si>
    <r>
      <t xml:space="preserve">Reconstitution/préparation de médicaments/assemblage de DM conditions stériles MED et/ou DM 
</t>
    </r>
    <r>
      <rPr>
        <sz val="9"/>
        <rFont val="Calibri"/>
        <family val="2"/>
        <scheme val="minor"/>
      </rPr>
      <t xml:space="preserve">Hors MTI et MRP: voir tarifs spécifiques </t>
    </r>
    <r>
      <rPr>
        <b/>
        <sz val="11"/>
        <rFont val="Calibri"/>
        <family val="2"/>
        <scheme val="minor"/>
      </rPr>
      <t xml:space="preserve">
</t>
    </r>
    <r>
      <rPr>
        <sz val="11"/>
        <rFont val="Calibri"/>
        <family val="2"/>
        <scheme val="minor"/>
      </rPr>
      <t>(si applicable)</t>
    </r>
  </si>
  <si>
    <r>
      <t xml:space="preserve">Constitution + décontamination et/ou stérilisation d'un plateau normalisé (DM)
</t>
    </r>
    <r>
      <rPr>
        <sz val="11"/>
        <rFont val="Calibri"/>
        <family val="2"/>
        <scheme val="minor"/>
      </rPr>
      <t>(si applicable)</t>
    </r>
    <r>
      <rPr>
        <i/>
        <sz val="11"/>
        <rFont val="Calibri"/>
        <family val="2"/>
        <scheme val="minor"/>
      </rPr>
      <t xml:space="preserve">
Lister les visites</t>
    </r>
  </si>
  <si>
    <r>
      <t xml:space="preserve">Etiquetage ou ré-étiquetage 
</t>
    </r>
    <r>
      <rPr>
        <sz val="11"/>
        <rFont val="Calibri"/>
        <family val="2"/>
        <scheme val="minor"/>
      </rPr>
      <t>(si applicable)</t>
    </r>
  </si>
  <si>
    <t>niveau 1 ou extension: 337,08€
niveau 2: 505,62€
niveau 3: 674,16€</t>
  </si>
  <si>
    <t>niveau 1: 100 €
niveau 2: 200 €
niveau 3: 300 €</t>
  </si>
  <si>
    <t>14,37 €
si &gt; 5 auto-questionnaires :  28,75 €</t>
  </si>
  <si>
    <t>électronique 57,5 €
papier 28,75 €
si &gt; 5 auto-questionnaires: 
- électroniques 86,25 €
- papiers 43,12€</t>
  </si>
  <si>
    <r>
      <rPr>
        <b/>
        <sz val="11"/>
        <rFont val="Calibri"/>
        <family val="2"/>
        <scheme val="minor"/>
      </rPr>
      <t>Forfait frais d'hébergement hôtelier &gt; 24h</t>
    </r>
    <r>
      <rPr>
        <sz val="11"/>
        <rFont val="Calibri"/>
        <family val="2"/>
        <scheme val="minor"/>
      </rPr>
      <t xml:space="preserve">
</t>
    </r>
    <r>
      <rPr>
        <sz val="9"/>
        <rFont val="Calibri"/>
        <family val="2"/>
        <scheme val="minor"/>
      </rPr>
      <t xml:space="preserve">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
le forfait prend en compte 2h de temps médical + 2h de temps infirmier + repas. </t>
    </r>
    <r>
      <rPr>
        <sz val="11"/>
        <rFont val="Calibri"/>
        <family val="2"/>
        <scheme val="minor"/>
      </rPr>
      <t xml:space="preserve">
</t>
    </r>
    <r>
      <rPr>
        <i/>
        <sz val="11"/>
        <rFont val="Calibri"/>
        <family val="2"/>
        <scheme val="minor"/>
      </rPr>
      <t>Lister les visites</t>
    </r>
  </si>
  <si>
    <r>
      <rPr>
        <b/>
        <sz val="11"/>
        <rFont val="Calibri"/>
        <family val="2"/>
        <scheme val="minor"/>
      </rPr>
      <t xml:space="preserve">Audit Promoteur au laboratoire de biologie ou pathologie : </t>
    </r>
    <r>
      <rPr>
        <sz val="11"/>
        <rFont val="Calibri"/>
        <family val="2"/>
        <scheme val="minor"/>
      </rPr>
      <t>préparation, suivi, actions correctives. 4h/audit
(si applicable)</t>
    </r>
  </si>
  <si>
    <t xml:space="preserve">Au prorata </t>
  </si>
  <si>
    <r>
      <t xml:space="preserve">Forfait service de réanimation : </t>
    </r>
    <r>
      <rPr>
        <sz val="11"/>
        <rFont val="Calibri"/>
        <family val="2"/>
        <scheme val="minor"/>
      </rPr>
      <t>formation au protocole - mise en place d'un circuit de surveillance 
(si applicable)</t>
    </r>
  </si>
  <si>
    <t>niveau 1: 600€ 
niveau 2:1200€
niveau 3:1800€</t>
  </si>
  <si>
    <t>niveau 1: 250€ 
niveau 2:500€
niveau 3:750€</t>
  </si>
  <si>
    <t>niveau 1: 116,4€ 
niveau 2: 174,6€
niveau 3: 232,8€</t>
  </si>
  <si>
    <t>Par patient et par version de consentement 
(15 min)</t>
  </si>
  <si>
    <t>niveau 1: 186,25€
niveau 2: 230€
niveau 3: 287,5€</t>
  </si>
  <si>
    <t>Forfait supplémentaire MTI/OGM</t>
  </si>
  <si>
    <r>
      <t xml:space="preserve">Montant unitaire Coût ou surcoût 
€ (Hors Taxe)
(ajouter 40% pour tous les ultramarins) </t>
    </r>
    <r>
      <rPr>
        <b/>
        <u/>
        <sz val="12"/>
        <color theme="9" tint="-0.249977111117893"/>
        <rFont val="Calibri"/>
        <family val="2"/>
        <scheme val="minor"/>
      </rPr>
      <t>pour les recherches autorisées à partir de 2024</t>
    </r>
  </si>
  <si>
    <t>niveau 1 : 173,2 €
niveau 2 : 230,7 €
niveau 3 : 288,9 €</t>
  </si>
  <si>
    <r>
      <t>Examen Standard</t>
    </r>
    <r>
      <rPr>
        <sz val="11"/>
        <rFont val="Calibri"/>
        <family val="2"/>
        <scheme val="minor"/>
      </rPr>
      <t xml:space="preserve"> = base CCAM + forfait technique maximum + modificateur + forfait archivage numérique</t>
    </r>
    <r>
      <rPr>
        <sz val="11"/>
        <color rgb="FFFFC000"/>
        <rFont val="Calibri"/>
        <family val="2"/>
        <scheme val="minor"/>
      </rPr>
      <t xml:space="preserve"> + médicament ou agent diagnostic</t>
    </r>
    <r>
      <rPr>
        <b/>
        <sz val="11"/>
        <rFont val="Calibri"/>
        <family val="2"/>
        <scheme val="minor"/>
      </rPr>
      <t xml:space="preserve">
</t>
    </r>
    <r>
      <rPr>
        <i/>
        <sz val="11"/>
        <rFont val="Calibri"/>
        <family val="2"/>
        <scheme val="minor"/>
      </rPr>
      <t>Lister les visites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</si>
</sst>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0\ &quot;€&quot;;[Red]\-#,##0\ &quot;€&quot;"/>
    <numFmt numFmtId="44" formatCode="_-* #,##0.00\ &quot;€&quot;_-;\-* #,##0.00\ &quot;€&quot;_-;_-* &quot;-&quot;??\ &quot;€&quot;_-;_-@_-"/>
    <numFmt numFmtId="164" formatCode="#,##0.00\ &quot;€&quot;"/>
    <numFmt numFmtId="165" formatCode="_-* #,##0.00\ [$€-1]_-;\-* #,##0.00\ [$€-1]_-;_-* &quot;-&quot;??\ [$€-1]_-"/>
  </numFmts>
  <fonts count="45"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0"/>
      <name val="Calibri"/>
      <family val="2"/>
      <scheme val="minor"/>
    </font>
    <font>
      <sz val="11"/>
      <color rgb="FFFF0000"/>
      <name val="Calibri"/>
      <family val="2"/>
      <scheme val="minor"/>
    </font>
    <font>
      <b/>
      <sz val="11"/>
      <color theme="1"/>
      <name val="Calibri"/>
      <family val="2"/>
      <scheme val="minor"/>
    </font>
    <font>
      <b/>
      <sz val="10"/>
      <name val="Calibri"/>
      <family val="2"/>
      <scheme val="minor"/>
    </font>
    <font>
      <sz val="11"/>
      <name val="Calibri"/>
      <family val="2"/>
      <scheme val="minor"/>
    </font>
    <font>
      <b/>
      <sz val="11"/>
      <name val="Calibri"/>
      <family val="2"/>
      <scheme val="minor"/>
    </font>
    <font>
      <b/>
      <sz val="14"/>
      <color theme="0"/>
      <name val="Calibri"/>
      <family val="2"/>
      <scheme val="minor"/>
    </font>
    <font>
      <b/>
      <sz val="11"/>
      <color indexed="8"/>
      <name val="Calibri"/>
      <family val="2"/>
      <scheme val="minor"/>
    </font>
    <font>
      <sz val="10"/>
      <color theme="1"/>
      <name val="Calibri"/>
      <family val="2"/>
      <scheme val="minor"/>
    </font>
    <font>
      <sz val="11"/>
      <color indexed="8"/>
      <name val="Calibri"/>
      <family val="2"/>
      <scheme val="minor"/>
    </font>
    <font>
      <sz val="9"/>
      <color indexed="8"/>
      <name val="Calibri"/>
      <family val="2"/>
      <scheme val="minor"/>
    </font>
    <font>
      <sz val="9"/>
      <name val="Calibri"/>
      <family val="2"/>
      <scheme val="minor"/>
    </font>
    <font>
      <i/>
      <sz val="11"/>
      <name val="Calibri"/>
      <family val="2"/>
      <scheme val="minor"/>
    </font>
    <font>
      <sz val="10"/>
      <color rgb="FF00B050"/>
      <name val="Calibri"/>
      <family val="2"/>
      <scheme val="minor"/>
    </font>
    <font>
      <i/>
      <sz val="11"/>
      <color theme="1"/>
      <name val="Calibri"/>
      <family val="2"/>
      <scheme val="minor"/>
    </font>
    <font>
      <strike/>
      <sz val="11"/>
      <name val="Calibri"/>
      <family val="2"/>
      <scheme val="minor"/>
    </font>
    <font>
      <b/>
      <strike/>
      <sz val="10"/>
      <color rgb="FF00B050"/>
      <name val="Calibri"/>
      <family val="2"/>
      <scheme val="minor"/>
    </font>
    <font>
      <strike/>
      <sz val="9"/>
      <name val="Calibri"/>
      <family val="2"/>
      <scheme val="minor"/>
    </font>
    <font>
      <b/>
      <u/>
      <sz val="11"/>
      <name val="Calibri"/>
      <family val="2"/>
      <scheme val="minor"/>
    </font>
    <font>
      <sz val="11"/>
      <color rgb="FF0000FF"/>
      <name val="Calibri"/>
      <family val="2"/>
      <scheme val="minor"/>
    </font>
    <font>
      <strike/>
      <sz val="11"/>
      <color rgb="FFC00000"/>
      <name val="Calibri"/>
      <family val="2"/>
      <scheme val="minor"/>
    </font>
    <font>
      <sz val="11"/>
      <color rgb="FFE35487"/>
      <name val="Calibri"/>
      <family val="2"/>
      <scheme val="minor"/>
    </font>
    <font>
      <b/>
      <sz val="11"/>
      <color rgb="FF000000"/>
      <name val="Calibri"/>
      <family val="2"/>
      <scheme val="minor"/>
    </font>
    <font>
      <b/>
      <sz val="10"/>
      <color rgb="FF000000"/>
      <name val="Calibri"/>
      <family val="2"/>
      <scheme val="minor"/>
    </font>
    <font>
      <sz val="10"/>
      <color rgb="FF000000"/>
      <name val="Calibri"/>
      <family val="2"/>
      <scheme val="minor"/>
    </font>
    <font>
      <sz val="11"/>
      <color rgb="FF000000"/>
      <name val="Calibri"/>
      <family val="2"/>
      <scheme val="minor"/>
    </font>
    <font>
      <sz val="9"/>
      <color rgb="FF000000"/>
      <name val="Calibri"/>
      <family val="2"/>
      <scheme val="minor"/>
    </font>
    <font>
      <i/>
      <sz val="11"/>
      <color rgb="FF000000"/>
      <name val="Calibri"/>
      <family val="2"/>
      <scheme val="minor"/>
    </font>
    <font>
      <strike/>
      <sz val="10"/>
      <name val="Calibri"/>
      <family val="2"/>
      <scheme val="minor"/>
    </font>
    <font>
      <b/>
      <sz val="10"/>
      <color theme="7"/>
      <name val="Calibri"/>
      <family val="2"/>
      <scheme val="minor"/>
    </font>
    <font>
      <b/>
      <sz val="11"/>
      <color rgb="FF7030A0"/>
      <name val="Calibri"/>
      <family val="2"/>
      <scheme val="minor"/>
    </font>
    <font>
      <strike/>
      <sz val="11"/>
      <color rgb="FF7030A0"/>
      <name val="Calibri"/>
      <family val="2"/>
      <scheme val="minor"/>
    </font>
    <font>
      <sz val="11"/>
      <color rgb="FF7030A0"/>
      <name val="Calibri"/>
      <family val="2"/>
      <scheme val="minor"/>
    </font>
    <font>
      <sz val="11"/>
      <color rgb="FFFFC000"/>
      <name val="Calibri"/>
      <family val="2"/>
      <scheme val="minor"/>
    </font>
    <font>
      <b/>
      <sz val="9.35"/>
      <name val="Calibri"/>
      <family val="2"/>
    </font>
    <font>
      <b/>
      <sz val="11"/>
      <name val="Calibri"/>
      <family val="2"/>
    </font>
    <font>
      <b/>
      <sz val="9"/>
      <name val="Calibri"/>
      <family val="2"/>
      <scheme val="minor"/>
    </font>
    <font>
      <i/>
      <sz val="9"/>
      <name val="Calibri"/>
      <family val="2"/>
      <scheme val="minor"/>
    </font>
    <font>
      <sz val="9"/>
      <color theme="1"/>
      <name val="Calibri"/>
      <family val="2"/>
      <scheme val="minor"/>
    </font>
    <font>
      <b/>
      <u/>
      <sz val="12"/>
      <color theme="9" tint="-0.249977111117893"/>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006F80"/>
        <bgColor indexed="64"/>
      </patternFill>
    </fill>
    <fill>
      <patternFill patternType="solid">
        <fgColor rgb="FFBCCFE6"/>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FFCC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s>
  <cellStyleXfs count="45">
    <xf numFmtId="0" fontId="0" fillId="0" borderId="0"/>
    <xf numFmtId="0" fontId="2" fillId="0" borderId="0"/>
    <xf numFmtId="44" fontId="2" fillId="0" borderId="0" applyFont="0" applyFill="0" applyBorder="0" applyAlignment="0" applyProtection="0"/>
    <xf numFmtId="0" fontId="3" fillId="0" borderId="0"/>
    <xf numFmtId="44" fontId="2" fillId="0" borderId="0" applyFont="0" applyFill="0" applyBorder="0" applyAlignment="0" applyProtection="0"/>
    <xf numFmtId="165" fontId="3" fillId="0" borderId="0" applyFont="0" applyFill="0" applyBorder="0" applyAlignment="0" applyProtection="0"/>
    <xf numFmtId="44" fontId="4"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cellStyleXfs>
  <cellXfs count="249">
    <xf numFmtId="0" fontId="0" fillId="0" borderId="0" xfId="0"/>
    <xf numFmtId="0" fontId="0" fillId="0" borderId="0" xfId="0" applyAlignment="1">
      <alignment vertical="center"/>
    </xf>
    <xf numFmtId="0" fontId="7" fillId="0" borderId="0" xfId="0" applyFont="1" applyAlignment="1">
      <alignment vertical="center"/>
    </xf>
    <xf numFmtId="0" fontId="0" fillId="0" borderId="0" xfId="0" applyAlignment="1">
      <alignment horizontal="center" vertical="center"/>
    </xf>
    <xf numFmtId="0" fontId="0" fillId="0" borderId="0" xfId="0" applyAlignment="1">
      <alignment vertical="center" wrapText="1"/>
    </xf>
    <xf numFmtId="0" fontId="9" fillId="0" borderId="0" xfId="0" applyFont="1" applyAlignment="1">
      <alignment vertical="center"/>
    </xf>
    <xf numFmtId="0" fontId="13" fillId="0" borderId="0" xfId="0" applyFont="1" applyAlignment="1">
      <alignment vertical="center"/>
    </xf>
    <xf numFmtId="0" fontId="0" fillId="0" borderId="1" xfId="0" applyBorder="1" applyAlignment="1">
      <alignment horizontal="center" vertical="center"/>
    </xf>
    <xf numFmtId="164" fontId="9" fillId="0" borderId="1" xfId="0" applyNumberFormat="1" applyFont="1" applyBorder="1" applyAlignment="1">
      <alignment horizontal="right" vertical="center" wrapText="1"/>
    </xf>
    <xf numFmtId="164" fontId="9" fillId="0" borderId="1" xfId="0" applyNumberFormat="1" applyFont="1" applyBorder="1" applyAlignment="1">
      <alignment horizontal="right" vertical="center"/>
    </xf>
    <xf numFmtId="0" fontId="9" fillId="0" borderId="1" xfId="0" applyFont="1" applyBorder="1" applyAlignment="1">
      <alignment horizontal="center" vertical="center" wrapText="1"/>
    </xf>
    <xf numFmtId="0" fontId="10" fillId="0" borderId="0" xfId="0" applyFont="1" applyAlignment="1">
      <alignment vertical="center"/>
    </xf>
    <xf numFmtId="164" fontId="9"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164" fontId="9" fillId="2" borderId="1" xfId="0" applyNumberFormat="1" applyFont="1" applyFill="1" applyBorder="1" applyAlignment="1">
      <alignment horizontal="right" vertical="center" wrapText="1"/>
    </xf>
    <xf numFmtId="0" fontId="9" fillId="0" borderId="1" xfId="0" applyFont="1" applyBorder="1" applyAlignment="1">
      <alignment horizontal="center" vertical="center"/>
    </xf>
    <xf numFmtId="0" fontId="0" fillId="2" borderId="1" xfId="0" applyFill="1" applyBorder="1" applyAlignment="1">
      <alignment horizontal="center" vertical="center"/>
    </xf>
    <xf numFmtId="164" fontId="0" fillId="2" borderId="1" xfId="0" applyNumberFormat="1" applyFill="1" applyBorder="1" applyAlignment="1">
      <alignment horizontal="right" vertical="center"/>
    </xf>
    <xf numFmtId="0" fontId="8" fillId="0" borderId="0" xfId="0" applyFont="1" applyAlignment="1">
      <alignment vertical="center"/>
    </xf>
    <xf numFmtId="164" fontId="0" fillId="0" borderId="0" xfId="0" applyNumberFormat="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9" fillId="2" borderId="1" xfId="0" applyFont="1" applyFill="1" applyBorder="1" applyAlignment="1">
      <alignment horizontal="center" vertical="center"/>
    </xf>
    <xf numFmtId="164" fontId="0" fillId="2" borderId="1" xfId="0" applyNumberFormat="1" applyFill="1" applyBorder="1" applyAlignment="1">
      <alignment horizontal="center" vertical="center"/>
    </xf>
    <xf numFmtId="0" fontId="0" fillId="2" borderId="1" xfId="0" applyFill="1" applyBorder="1" applyAlignment="1">
      <alignment horizontal="center" vertical="center" wrapText="1"/>
    </xf>
    <xf numFmtId="164" fontId="9" fillId="2" borderId="1" xfId="0" applyNumberFormat="1" applyFont="1" applyFill="1" applyBorder="1" applyAlignment="1">
      <alignment horizontal="center" vertical="center"/>
    </xf>
    <xf numFmtId="1" fontId="9" fillId="2" borderId="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wrapText="1"/>
    </xf>
    <xf numFmtId="1" fontId="0" fillId="2" borderId="1" xfId="0" applyNumberFormat="1" applyFill="1" applyBorder="1" applyAlignment="1">
      <alignment horizontal="center" vertical="center"/>
    </xf>
    <xf numFmtId="1" fontId="9" fillId="2" borderId="1" xfId="0" applyNumberFormat="1" applyFont="1" applyFill="1" applyBorder="1" applyAlignment="1">
      <alignment horizontal="center" vertical="center" wrapText="1"/>
    </xf>
    <xf numFmtId="1" fontId="9" fillId="0" borderId="0" xfId="0" applyNumberFormat="1" applyFont="1" applyAlignment="1">
      <alignment horizontal="center" vertical="center"/>
    </xf>
    <xf numFmtId="164" fontId="5" fillId="0" borderId="0" xfId="0" applyNumberFormat="1" applyFont="1" applyAlignment="1">
      <alignment horizontal="center" vertical="center"/>
    </xf>
    <xf numFmtId="1" fontId="5" fillId="0" borderId="0" xfId="0" applyNumberFormat="1" applyFont="1" applyAlignment="1">
      <alignment horizontal="center" vertical="center"/>
    </xf>
    <xf numFmtId="1" fontId="9" fillId="0" borderId="1" xfId="0" applyNumberFormat="1" applyFont="1" applyBorder="1" applyAlignment="1">
      <alignment horizontal="center" vertical="center"/>
    </xf>
    <xf numFmtId="2" fontId="9"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xf>
    <xf numFmtId="6" fontId="9" fillId="0" borderId="1" xfId="0" applyNumberFormat="1" applyFont="1" applyBorder="1" applyAlignment="1">
      <alignment horizontal="center" vertical="center" wrapText="1"/>
    </xf>
    <xf numFmtId="6" fontId="9" fillId="2" borderId="1" xfId="0" applyNumberFormat="1" applyFont="1" applyFill="1" applyBorder="1" applyAlignment="1">
      <alignment horizontal="center" vertical="center" wrapText="1"/>
    </xf>
    <xf numFmtId="0" fontId="10" fillId="0" borderId="0" xfId="0" applyFont="1" applyAlignment="1">
      <alignment horizontal="center" vertical="center"/>
    </xf>
    <xf numFmtId="164" fontId="0" fillId="0" borderId="0" xfId="0" applyNumberFormat="1" applyAlignment="1">
      <alignment horizontal="right" vertical="center"/>
    </xf>
    <xf numFmtId="164" fontId="5" fillId="0" borderId="0" xfId="0" applyNumberFormat="1" applyFont="1" applyAlignment="1">
      <alignment horizontal="right" vertical="center"/>
    </xf>
    <xf numFmtId="0" fontId="10" fillId="0" borderId="0" xfId="0" applyFont="1" applyAlignment="1">
      <alignment horizontal="right" vertical="center"/>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 fontId="0" fillId="0" borderId="1" xfId="0" applyNumberFormat="1" applyBorder="1" applyAlignment="1">
      <alignment horizontal="center" vertical="center"/>
    </xf>
    <xf numFmtId="44" fontId="24" fillId="0" borderId="1" xfId="0" applyNumberFormat="1" applyFont="1" applyBorder="1" applyAlignment="1">
      <alignment horizontal="center" vertical="center"/>
    </xf>
    <xf numFmtId="0" fontId="37" fillId="0" borderId="0" xfId="0" applyFont="1" applyAlignment="1">
      <alignment vertical="center" wrapText="1"/>
    </xf>
    <xf numFmtId="0" fontId="37" fillId="0" borderId="0" xfId="0" applyFont="1" applyFill="1" applyAlignment="1">
      <alignment vertical="center" wrapText="1"/>
    </xf>
    <xf numFmtId="0" fontId="37" fillId="0" borderId="1" xfId="0" applyFont="1" applyFill="1" applyBorder="1" applyAlignment="1">
      <alignment horizontal="center" vertical="center" wrapText="1"/>
    </xf>
    <xf numFmtId="0" fontId="36" fillId="0" borderId="1" xfId="0" applyFont="1" applyFill="1" applyBorder="1" applyAlignment="1">
      <alignment horizontal="center" vertical="center"/>
    </xf>
    <xf numFmtId="0" fontId="37" fillId="0" borderId="0" xfId="0" applyFont="1" applyFill="1" applyAlignment="1">
      <alignment vertical="center"/>
    </xf>
    <xf numFmtId="0" fontId="37" fillId="0" borderId="1" xfId="0" applyFont="1" applyBorder="1" applyAlignment="1">
      <alignment horizontal="center" vertical="center" wrapText="1"/>
    </xf>
    <xf numFmtId="0" fontId="35" fillId="0" borderId="0" xfId="0" applyFont="1" applyAlignment="1">
      <alignment vertical="center"/>
    </xf>
    <xf numFmtId="0" fontId="37" fillId="0" borderId="0" xfId="0" applyFont="1" applyAlignment="1">
      <alignment vertical="center"/>
    </xf>
    <xf numFmtId="0" fontId="37" fillId="0" borderId="1" xfId="0" applyFont="1" applyBorder="1" applyAlignment="1">
      <alignment horizontal="center" vertical="center"/>
    </xf>
    <xf numFmtId="1" fontId="36" fillId="0" borderId="1" xfId="0" applyNumberFormat="1" applyFont="1" applyFill="1" applyBorder="1" applyAlignment="1">
      <alignment horizontal="center" vertical="center"/>
    </xf>
    <xf numFmtId="0" fontId="35" fillId="0" borderId="0" xfId="0" applyFont="1" applyFill="1" applyAlignment="1">
      <alignment vertical="center"/>
    </xf>
    <xf numFmtId="1" fontId="37" fillId="0" borderId="1" xfId="0" applyNumberFormat="1" applyFont="1" applyFill="1" applyBorder="1" applyAlignment="1">
      <alignment horizontal="center" vertical="center"/>
    </xf>
    <xf numFmtId="0" fontId="37"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 fontId="9" fillId="0" borderId="1"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xf>
    <xf numFmtId="164" fontId="9" fillId="0" borderId="1" xfId="0" applyNumberFormat="1" applyFont="1" applyFill="1" applyBorder="1" applyAlignment="1">
      <alignment horizontal="right" vertical="center"/>
    </xf>
    <xf numFmtId="0" fontId="10" fillId="0" borderId="0" xfId="0" applyFont="1" applyFill="1" applyAlignment="1">
      <alignment vertical="center"/>
    </xf>
    <xf numFmtId="0" fontId="9" fillId="0" borderId="1" xfId="0" applyFont="1" applyFill="1" applyBorder="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7" fillId="0" borderId="1" xfId="0" applyFont="1" applyBorder="1" applyAlignment="1">
      <alignment vertical="center"/>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5" borderId="3" xfId="0" applyFont="1" applyFill="1" applyBorder="1" applyAlignment="1">
      <alignment horizontal="center" vertical="center" wrapText="1"/>
    </xf>
    <xf numFmtId="164" fontId="9" fillId="0" borderId="1" xfId="0" applyNumberFormat="1" applyFont="1" applyFill="1" applyBorder="1" applyAlignment="1">
      <alignment horizontal="left" vertical="center" wrapText="1"/>
    </xf>
    <xf numFmtId="164" fontId="9" fillId="0"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9" fillId="0" borderId="1" xfId="0" applyFont="1" applyFill="1" applyBorder="1" applyAlignment="1">
      <alignment horizontal="right" vertical="center" wrapText="1"/>
    </xf>
    <xf numFmtId="164" fontId="9" fillId="0" borderId="1" xfId="4" applyNumberFormat="1" applyFont="1" applyFill="1" applyBorder="1" applyAlignment="1">
      <alignment horizontal="center" vertical="center"/>
    </xf>
    <xf numFmtId="6" fontId="9" fillId="0" borderId="1" xfId="0" applyNumberFormat="1" applyFont="1" applyFill="1" applyBorder="1" applyAlignment="1">
      <alignment horizontal="center" vertical="center" wrapText="1"/>
    </xf>
    <xf numFmtId="164" fontId="9" fillId="0" borderId="1" xfId="23"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164" fontId="9" fillId="0" borderId="0" xfId="0" applyNumberFormat="1" applyFont="1" applyFill="1" applyAlignment="1">
      <alignment horizontal="center" vertical="center"/>
    </xf>
    <xf numFmtId="164" fontId="5" fillId="0" borderId="0" xfId="0" applyNumberFormat="1" applyFont="1" applyFill="1" applyAlignment="1">
      <alignment horizontal="center" vertical="center"/>
    </xf>
    <xf numFmtId="164" fontId="0" fillId="0" borderId="1" xfId="0" applyNumberFormat="1" applyFill="1" applyBorder="1" applyAlignment="1">
      <alignment horizontal="center" vertical="center" wrapText="1"/>
    </xf>
    <xf numFmtId="164" fontId="20"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xf>
    <xf numFmtId="0" fontId="10" fillId="0" borderId="0" xfId="0" applyFont="1" applyFill="1" applyAlignment="1">
      <alignment horizontal="center" vertical="center"/>
    </xf>
    <xf numFmtId="164" fontId="0" fillId="0" borderId="1" xfId="0" applyNumberFormat="1" applyFont="1" applyBorder="1" applyAlignment="1">
      <alignment horizontal="right" vertical="center"/>
    </xf>
    <xf numFmtId="0" fontId="0" fillId="0" borderId="1" xfId="0" applyFont="1" applyBorder="1" applyAlignment="1">
      <alignment horizontal="right" vertical="center" wrapText="1"/>
    </xf>
    <xf numFmtId="0" fontId="0" fillId="0" borderId="1" xfId="0" applyFont="1" applyFill="1" applyBorder="1" applyAlignment="1">
      <alignment horizontal="right" vertical="center" wrapText="1"/>
    </xf>
    <xf numFmtId="164" fontId="0" fillId="0" borderId="1" xfId="0" applyNumberFormat="1" applyFont="1" applyFill="1" applyBorder="1" applyAlignment="1">
      <alignment horizontal="right" vertical="center" wrapText="1"/>
    </xf>
    <xf numFmtId="164" fontId="0" fillId="0" borderId="1" xfId="0" applyNumberFormat="1" applyFont="1" applyFill="1" applyBorder="1" applyAlignment="1">
      <alignment horizontal="right" vertical="center"/>
    </xf>
    <xf numFmtId="164" fontId="9" fillId="0" borderId="1" xfId="0" applyNumberFormat="1" applyFont="1" applyFill="1" applyBorder="1" applyAlignment="1">
      <alignment horizontal="right" vertical="center" wrapText="1"/>
    </xf>
    <xf numFmtId="0" fontId="7" fillId="0" borderId="5" xfId="0" applyFont="1" applyBorder="1" applyAlignment="1">
      <alignment horizontal="center" vertical="center"/>
    </xf>
    <xf numFmtId="164" fontId="7" fillId="0" borderId="5" xfId="0" applyNumberFormat="1" applyFont="1" applyBorder="1" applyAlignment="1">
      <alignment horizontal="right" vertical="center"/>
    </xf>
    <xf numFmtId="0" fontId="7" fillId="0" borderId="1" xfId="0" applyFont="1" applyBorder="1" applyAlignment="1">
      <alignment horizontal="center" vertical="center" wrapText="1"/>
    </xf>
    <xf numFmtId="164" fontId="10" fillId="0" borderId="1" xfId="0" applyNumberFormat="1" applyFont="1" applyFill="1" applyBorder="1" applyAlignment="1">
      <alignment horizontal="center" vertical="center" wrapText="1"/>
    </xf>
    <xf numFmtId="1"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64" fontId="10" fillId="0" borderId="1" xfId="0" applyNumberFormat="1" applyFont="1" applyBorder="1" applyAlignment="1">
      <alignment horizontal="right" vertical="center" wrapText="1"/>
    </xf>
    <xf numFmtId="0" fontId="14" fillId="0" borderId="1" xfId="0" applyFont="1" applyBorder="1" applyAlignment="1">
      <alignment horizontal="left" vertical="center" wrapText="1"/>
    </xf>
    <xf numFmtId="0" fontId="30" fillId="0" borderId="1" xfId="0" applyFont="1" applyBorder="1" applyAlignment="1">
      <alignment vertical="center" wrapText="1"/>
    </xf>
    <xf numFmtId="0" fontId="30" fillId="0" borderId="1" xfId="0" applyFont="1" applyBorder="1" applyAlignment="1">
      <alignment horizontal="left" vertical="center" wrapText="1"/>
    </xf>
    <xf numFmtId="0" fontId="9" fillId="0" borderId="1" xfId="0" applyFont="1" applyFill="1" applyBorder="1" applyAlignment="1">
      <alignment horizontal="left" vertical="center" wrapText="1"/>
    </xf>
    <xf numFmtId="1" fontId="37" fillId="0" borderId="1" xfId="0" applyNumberFormat="1" applyFont="1" applyBorder="1" applyAlignment="1">
      <alignment horizontal="center" vertical="center"/>
    </xf>
    <xf numFmtId="0" fontId="9" fillId="2"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9" fillId="0" borderId="1" xfId="0" applyFont="1" applyFill="1" applyBorder="1" applyAlignment="1">
      <alignment vertical="center" wrapText="1"/>
    </xf>
    <xf numFmtId="0" fontId="8" fillId="0" borderId="1" xfId="0" applyFont="1" applyBorder="1" applyAlignment="1">
      <alignment vertical="center" wrapText="1"/>
    </xf>
    <xf numFmtId="0" fontId="0" fillId="2" borderId="1" xfId="0" applyFill="1" applyBorder="1" applyAlignment="1">
      <alignment horizontal="left" vertical="center" wrapText="1"/>
    </xf>
    <xf numFmtId="0" fontId="10" fillId="2" borderId="1" xfId="0" applyFont="1" applyFill="1" applyBorder="1" applyAlignment="1">
      <alignment vertical="center" wrapText="1"/>
    </xf>
    <xf numFmtId="0" fontId="10" fillId="0" borderId="1" xfId="0" applyFont="1" applyFill="1" applyBorder="1" applyAlignment="1">
      <alignment vertical="center" wrapText="1"/>
    </xf>
    <xf numFmtId="164" fontId="9" fillId="0" borderId="1" xfId="0" quotePrefix="1" applyNumberFormat="1" applyFont="1" applyFill="1" applyBorder="1" applyAlignment="1">
      <alignment horizontal="left" vertical="center" wrapText="1"/>
    </xf>
    <xf numFmtId="44" fontId="9" fillId="0" borderId="1" xfId="0" applyNumberFormat="1" applyFont="1" applyFill="1" applyBorder="1" applyAlignment="1">
      <alignment horizontal="left" vertical="center" wrapText="1"/>
    </xf>
    <xf numFmtId="0" fontId="7" fillId="6" borderId="1" xfId="0" applyFont="1" applyFill="1" applyBorder="1" applyAlignment="1">
      <alignment vertical="center" wrapText="1"/>
    </xf>
    <xf numFmtId="0" fontId="7" fillId="6" borderId="3" xfId="0" applyFont="1" applyFill="1" applyBorder="1" applyAlignment="1">
      <alignment horizontal="center" vertical="center" wrapText="1"/>
    </xf>
    <xf numFmtId="0" fontId="7" fillId="6" borderId="2" xfId="0" applyFont="1" applyFill="1" applyBorder="1" applyAlignment="1">
      <alignment vertical="center" wrapText="1"/>
    </xf>
    <xf numFmtId="0" fontId="11" fillId="3" borderId="1" xfId="0" applyFont="1" applyFill="1" applyBorder="1" applyAlignment="1">
      <alignment vertical="center"/>
    </xf>
    <xf numFmtId="0" fontId="10" fillId="6" borderId="1" xfId="0" applyFont="1" applyFill="1" applyBorder="1" applyAlignment="1">
      <alignment vertical="center" wrapText="1"/>
    </xf>
    <xf numFmtId="0" fontId="13" fillId="6" borderId="1" xfId="0" applyFont="1" applyFill="1" applyBorder="1" applyAlignment="1">
      <alignment vertical="center" wrapText="1"/>
    </xf>
    <xf numFmtId="0" fontId="11" fillId="3" borderId="3" xfId="0" applyFont="1" applyFill="1" applyBorder="1" applyAlignment="1">
      <alignment horizontal="center" vertical="center"/>
    </xf>
    <xf numFmtId="0" fontId="10" fillId="5" borderId="1" xfId="0" applyFont="1" applyFill="1" applyBorder="1" applyAlignment="1">
      <alignment vertical="center" wrapText="1"/>
    </xf>
    <xf numFmtId="0" fontId="11" fillId="3" borderId="1" xfId="0" applyFont="1" applyFill="1" applyBorder="1" applyAlignment="1">
      <alignment vertical="center" wrapText="1"/>
    </xf>
    <xf numFmtId="0" fontId="10" fillId="4" borderId="1" xfId="0" applyFont="1" applyFill="1" applyBorder="1" applyAlignment="1">
      <alignment vertical="center" wrapText="1"/>
    </xf>
    <xf numFmtId="0" fontId="10" fillId="4" borderId="3"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3" xfId="0" applyFont="1" applyFill="1" applyBorder="1" applyAlignment="1">
      <alignment horizontal="center" vertical="center" wrapText="1"/>
    </xf>
    <xf numFmtId="0" fontId="9" fillId="0" borderId="3" xfId="0" applyFont="1" applyBorder="1" applyAlignment="1">
      <alignment vertical="center"/>
    </xf>
    <xf numFmtId="0" fontId="9" fillId="0" borderId="4" xfId="0" applyFont="1" applyBorder="1" applyAlignment="1">
      <alignment vertical="center"/>
    </xf>
    <xf numFmtId="0" fontId="9" fillId="0" borderId="2" xfId="0" applyFont="1" applyBorder="1" applyAlignment="1">
      <alignment vertical="center"/>
    </xf>
    <xf numFmtId="164" fontId="9" fillId="7" borderId="1" xfId="0" applyNumberFormat="1" applyFont="1" applyFill="1" applyBorder="1" applyAlignment="1">
      <alignment horizontal="center" vertical="center"/>
    </xf>
    <xf numFmtId="164" fontId="9" fillId="7" borderId="1" xfId="0" applyNumberFormat="1" applyFont="1" applyFill="1" applyBorder="1" applyAlignment="1">
      <alignment horizontal="center" vertical="center" wrapText="1"/>
    </xf>
    <xf numFmtId="164" fontId="0" fillId="7" borderId="1" xfId="23" applyNumberFormat="1" applyFont="1" applyFill="1" applyBorder="1" applyAlignment="1">
      <alignment horizontal="center" vertical="center"/>
    </xf>
    <xf numFmtId="164" fontId="0" fillId="7" borderId="1" xfId="0" applyNumberFormat="1" applyFont="1" applyFill="1" applyBorder="1" applyAlignment="1">
      <alignment horizontal="center" vertical="center"/>
    </xf>
    <xf numFmtId="0" fontId="10" fillId="7" borderId="1" xfId="0" applyFont="1" applyFill="1" applyBorder="1" applyAlignment="1">
      <alignment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1" fontId="9" fillId="7" borderId="1" xfId="0" applyNumberFormat="1" applyFont="1" applyFill="1" applyBorder="1" applyAlignment="1">
      <alignment horizontal="center" vertical="center"/>
    </xf>
    <xf numFmtId="164" fontId="9" fillId="7" borderId="1" xfId="0" applyNumberFormat="1" applyFont="1" applyFill="1" applyBorder="1" applyAlignment="1">
      <alignment horizontal="right" vertical="center"/>
    </xf>
    <xf numFmtId="0" fontId="10" fillId="8" borderId="1" xfId="0" applyFont="1" applyFill="1" applyBorder="1" applyAlignment="1">
      <alignment vertical="center" wrapText="1"/>
    </xf>
    <xf numFmtId="0" fontId="9" fillId="8" borderId="1" xfId="0" applyFont="1" applyFill="1" applyBorder="1" applyAlignment="1">
      <alignment horizontal="center" vertical="center" wrapText="1"/>
    </xf>
    <xf numFmtId="0" fontId="9" fillId="8" borderId="1" xfId="0" applyFont="1" applyFill="1" applyBorder="1" applyAlignment="1">
      <alignment horizontal="center" vertical="center"/>
    </xf>
    <xf numFmtId="164" fontId="9" fillId="8" borderId="1" xfId="0" applyNumberFormat="1" applyFont="1" applyFill="1" applyBorder="1" applyAlignment="1">
      <alignment horizontal="left" vertical="center" wrapText="1"/>
    </xf>
    <xf numFmtId="1" fontId="9" fillId="8" borderId="1" xfId="0" applyNumberFormat="1" applyFont="1" applyFill="1" applyBorder="1" applyAlignment="1">
      <alignment horizontal="center" vertical="center"/>
    </xf>
    <xf numFmtId="164" fontId="9" fillId="8" borderId="1" xfId="0" applyNumberFormat="1" applyFont="1" applyFill="1" applyBorder="1" applyAlignment="1">
      <alignment horizontal="center" vertical="center"/>
    </xf>
    <xf numFmtId="164" fontId="9" fillId="8" borderId="1" xfId="0" applyNumberFormat="1" applyFont="1" applyFill="1" applyBorder="1" applyAlignment="1">
      <alignment horizontal="right" vertical="center"/>
    </xf>
    <xf numFmtId="1" fontId="37" fillId="7" borderId="1" xfId="0" applyNumberFormat="1" applyFont="1" applyFill="1" applyBorder="1" applyAlignment="1">
      <alignment horizontal="center" vertical="center"/>
    </xf>
    <xf numFmtId="6" fontId="9" fillId="8" borderId="1" xfId="0" applyNumberFormat="1" applyFont="1" applyFill="1" applyBorder="1" applyAlignment="1">
      <alignment horizontal="left" vertical="center" wrapText="1"/>
    </xf>
    <xf numFmtId="164" fontId="9" fillId="8" borderId="1" xfId="4" applyNumberFormat="1" applyFont="1" applyFill="1" applyBorder="1" applyAlignment="1">
      <alignment horizontal="center" vertical="center"/>
    </xf>
    <xf numFmtId="164" fontId="0" fillId="8" borderId="1" xfId="0" applyNumberFormat="1" applyFill="1" applyBorder="1" applyAlignment="1">
      <alignment horizontal="right" vertical="center"/>
    </xf>
    <xf numFmtId="6" fontId="9" fillId="8" borderId="1" xfId="0" applyNumberFormat="1" applyFont="1" applyFill="1" applyBorder="1" applyAlignment="1">
      <alignment horizontal="center" vertical="center" wrapText="1"/>
    </xf>
    <xf numFmtId="1" fontId="37" fillId="8" borderId="1" xfId="0" applyNumberFormat="1" applyFont="1" applyFill="1" applyBorder="1" applyAlignment="1">
      <alignment horizontal="center" vertical="center"/>
    </xf>
    <xf numFmtId="6" fontId="9" fillId="7" borderId="1" xfId="0" applyNumberFormat="1" applyFont="1" applyFill="1" applyBorder="1" applyAlignment="1">
      <alignment horizontal="center" vertical="center" wrapText="1"/>
    </xf>
    <xf numFmtId="164" fontId="9" fillId="7" borderId="1" xfId="4" applyNumberFormat="1" applyFont="1" applyFill="1" applyBorder="1" applyAlignment="1">
      <alignment horizontal="center" vertical="center"/>
    </xf>
    <xf numFmtId="0" fontId="10" fillId="9" borderId="1" xfId="0" applyFont="1" applyFill="1" applyBorder="1" applyAlignment="1">
      <alignment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horizontal="center" vertical="center"/>
    </xf>
    <xf numFmtId="164" fontId="9" fillId="9" borderId="1" xfId="4" applyNumberFormat="1" applyFont="1" applyFill="1" applyBorder="1" applyAlignment="1">
      <alignment horizontal="center" vertical="center"/>
    </xf>
    <xf numFmtId="1" fontId="9" fillId="9" borderId="1" xfId="0" applyNumberFormat="1" applyFont="1" applyFill="1" applyBorder="1" applyAlignment="1">
      <alignment horizontal="center" vertical="center"/>
    </xf>
    <xf numFmtId="164" fontId="9" fillId="9" borderId="1" xfId="0" applyNumberFormat="1" applyFont="1" applyFill="1" applyBorder="1" applyAlignment="1">
      <alignment horizontal="center" vertical="center"/>
    </xf>
    <xf numFmtId="164" fontId="9" fillId="9" borderId="1" xfId="0" applyNumberFormat="1" applyFont="1" applyFill="1" applyBorder="1" applyAlignment="1">
      <alignment horizontal="right" vertical="center"/>
    </xf>
    <xf numFmtId="6" fontId="9" fillId="9" borderId="1" xfId="0" applyNumberFormat="1" applyFont="1" applyFill="1" applyBorder="1" applyAlignment="1">
      <alignment horizontal="center" vertical="center" wrapText="1"/>
    </xf>
    <xf numFmtId="164" fontId="9" fillId="9" borderId="1" xfId="0" applyNumberFormat="1" applyFont="1" applyFill="1" applyBorder="1" applyAlignment="1">
      <alignment horizontal="center" vertical="center" wrapText="1"/>
    </xf>
    <xf numFmtId="1" fontId="37" fillId="9" borderId="1" xfId="0" applyNumberFormat="1" applyFont="1" applyFill="1" applyBorder="1" applyAlignment="1">
      <alignment horizontal="center" vertical="center"/>
    </xf>
    <xf numFmtId="1" fontId="0" fillId="9" borderId="1" xfId="0" applyNumberFormat="1" applyFill="1" applyBorder="1" applyAlignment="1">
      <alignment horizontal="center" vertical="center"/>
    </xf>
    <xf numFmtId="164" fontId="0" fillId="9" borderId="1" xfId="0" applyNumberFormat="1" applyFill="1" applyBorder="1" applyAlignment="1">
      <alignment horizontal="right" vertical="center"/>
    </xf>
    <xf numFmtId="0" fontId="7" fillId="9" borderId="1" xfId="0" applyFont="1" applyFill="1" applyBorder="1" applyAlignment="1">
      <alignment vertical="center" wrapText="1"/>
    </xf>
    <xf numFmtId="6" fontId="0" fillId="9" borderId="1" xfId="0" applyNumberFormat="1" applyFont="1" applyFill="1" applyBorder="1" applyAlignment="1">
      <alignment horizontal="center" vertical="center" wrapText="1"/>
    </xf>
    <xf numFmtId="0" fontId="0" fillId="9" borderId="1" xfId="0" applyFont="1" applyFill="1" applyBorder="1" applyAlignment="1">
      <alignment horizontal="center" vertical="center"/>
    </xf>
    <xf numFmtId="164" fontId="0" fillId="9" borderId="1" xfId="23" applyNumberFormat="1" applyFont="1" applyFill="1" applyBorder="1" applyAlignment="1">
      <alignment horizontal="center" vertical="center"/>
    </xf>
    <xf numFmtId="0" fontId="7" fillId="7" borderId="1" xfId="0" applyFont="1" applyFill="1" applyBorder="1" applyAlignment="1">
      <alignment vertical="center" wrapText="1"/>
    </xf>
    <xf numFmtId="0" fontId="0" fillId="7" borderId="1" xfId="0" applyFill="1" applyBorder="1" applyAlignment="1">
      <alignment horizontal="center" vertical="center"/>
    </xf>
    <xf numFmtId="164" fontId="0" fillId="7" borderId="1" xfId="0" applyNumberFormat="1" applyFill="1" applyBorder="1" applyAlignment="1">
      <alignment horizontal="right" vertical="center"/>
    </xf>
    <xf numFmtId="0" fontId="10" fillId="9" borderId="1" xfId="0" applyFont="1" applyFill="1" applyBorder="1" applyAlignment="1">
      <alignment horizontal="left" vertical="center" wrapText="1"/>
    </xf>
    <xf numFmtId="164" fontId="9" fillId="9" borderId="1" xfId="0" applyNumberFormat="1" applyFont="1" applyFill="1" applyBorder="1" applyAlignment="1">
      <alignment horizontal="left" vertical="center" wrapText="1"/>
    </xf>
    <xf numFmtId="0" fontId="9" fillId="8" borderId="1" xfId="0" applyFont="1" applyFill="1" applyBorder="1" applyAlignment="1">
      <alignment vertical="center" wrapText="1"/>
    </xf>
    <xf numFmtId="164" fontId="9" fillId="8" borderId="1" xfId="4" applyNumberFormat="1" applyFont="1" applyFill="1" applyBorder="1" applyAlignment="1">
      <alignment horizontal="center" vertical="center" wrapText="1"/>
    </xf>
    <xf numFmtId="0" fontId="9" fillId="7" borderId="1" xfId="0" applyFont="1" applyFill="1" applyBorder="1" applyAlignment="1">
      <alignment vertical="center" wrapText="1"/>
    </xf>
    <xf numFmtId="6" fontId="0" fillId="8" borderId="1" xfId="0" applyNumberFormat="1" applyFill="1" applyBorder="1" applyAlignment="1">
      <alignment horizontal="center" vertical="center" wrapText="1"/>
    </xf>
    <xf numFmtId="0" fontId="0" fillId="8" borderId="1" xfId="0" applyFill="1" applyBorder="1" applyAlignment="1">
      <alignment horizontal="center" vertical="center"/>
    </xf>
    <xf numFmtId="1" fontId="20" fillId="8" borderId="1" xfId="0" applyNumberFormat="1" applyFont="1" applyFill="1" applyBorder="1" applyAlignment="1">
      <alignment horizontal="center" vertical="center"/>
    </xf>
    <xf numFmtId="0" fontId="9" fillId="8"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164" fontId="37" fillId="8" borderId="1" xfId="4" applyNumberFormat="1" applyFont="1" applyFill="1" applyBorder="1" applyAlignment="1">
      <alignment horizontal="center" vertical="center"/>
    </xf>
    <xf numFmtId="0" fontId="9" fillId="8" borderId="1" xfId="0" applyFont="1" applyFill="1" applyBorder="1" applyAlignment="1">
      <alignment horizontal="center"/>
    </xf>
    <xf numFmtId="1" fontId="37" fillId="8" borderId="1" xfId="0" applyNumberFormat="1" applyFont="1" applyFill="1" applyBorder="1" applyAlignment="1">
      <alignment horizontal="center"/>
    </xf>
    <xf numFmtId="0" fontId="7" fillId="7" borderId="1" xfId="0" applyFont="1" applyFill="1" applyBorder="1" applyAlignment="1">
      <alignment horizontal="left" vertical="center" wrapText="1"/>
    </xf>
    <xf numFmtId="0" fontId="0" fillId="7" borderId="1" xfId="0" applyFont="1" applyFill="1" applyBorder="1" applyAlignment="1">
      <alignment horizontal="center" vertical="center" wrapText="1"/>
    </xf>
    <xf numFmtId="164" fontId="0" fillId="7" borderId="1" xfId="0" applyNumberFormat="1" applyFont="1" applyFill="1" applyBorder="1" applyAlignment="1">
      <alignment horizontal="center" vertical="center" wrapText="1"/>
    </xf>
    <xf numFmtId="0" fontId="26" fillId="7" borderId="1" xfId="0" applyFont="1" applyFill="1" applyBorder="1" applyAlignment="1">
      <alignment horizontal="center" vertical="center" wrapText="1"/>
    </xf>
    <xf numFmtId="164" fontId="9" fillId="7" borderId="1" xfId="0" applyNumberFormat="1" applyFont="1" applyFill="1" applyBorder="1" applyAlignment="1">
      <alignment horizontal="right" vertical="center" wrapText="1"/>
    </xf>
    <xf numFmtId="0" fontId="7" fillId="8" borderId="1" xfId="0" applyFont="1" applyFill="1" applyBorder="1" applyAlignment="1">
      <alignment horizontal="left" vertical="center" wrapText="1"/>
    </xf>
    <xf numFmtId="0" fontId="0" fillId="8" borderId="1" xfId="0" applyFont="1" applyFill="1" applyBorder="1" applyAlignment="1">
      <alignment horizontal="center" vertical="center" wrapText="1"/>
    </xf>
    <xf numFmtId="164" fontId="0" fillId="8" borderId="1" xfId="0" applyNumberFormat="1" applyFont="1" applyFill="1" applyBorder="1" applyAlignment="1">
      <alignment horizontal="center" vertical="center" wrapText="1"/>
    </xf>
    <xf numFmtId="0" fontId="37" fillId="8" borderId="1" xfId="0" applyFont="1" applyFill="1" applyBorder="1" applyAlignment="1">
      <alignment horizontal="center" vertical="center" wrapText="1"/>
    </xf>
    <xf numFmtId="164" fontId="9" fillId="8" borderId="1" xfId="0" applyNumberFormat="1" applyFont="1" applyFill="1" applyBorder="1" applyAlignment="1">
      <alignment horizontal="center" vertical="center" wrapText="1"/>
    </xf>
    <xf numFmtId="164" fontId="9" fillId="8" borderId="1" xfId="0" applyNumberFormat="1" applyFont="1" applyFill="1" applyBorder="1" applyAlignment="1">
      <alignment horizontal="right" vertical="center" wrapText="1"/>
    </xf>
    <xf numFmtId="0" fontId="7" fillId="8" borderId="1" xfId="0" applyFont="1" applyFill="1" applyBorder="1" applyAlignment="1">
      <alignment vertical="center" wrapText="1"/>
    </xf>
    <xf numFmtId="6" fontId="0" fillId="8" borderId="1" xfId="0" applyNumberFormat="1" applyFont="1" applyFill="1" applyBorder="1" applyAlignment="1">
      <alignment horizontal="center" vertical="center" wrapText="1"/>
    </xf>
    <xf numFmtId="0" fontId="0" fillId="8" borderId="1" xfId="0" applyFont="1" applyFill="1" applyBorder="1" applyAlignment="1">
      <alignment horizontal="center" vertical="center"/>
    </xf>
    <xf numFmtId="164" fontId="0" fillId="8" borderId="1" xfId="4" applyNumberFormat="1" applyFont="1" applyFill="1" applyBorder="1" applyAlignment="1">
      <alignment horizontal="center" vertical="center"/>
    </xf>
    <xf numFmtId="0" fontId="0" fillId="8" borderId="1" xfId="0" applyFont="1" applyFill="1" applyBorder="1" applyAlignment="1">
      <alignment horizontal="center"/>
    </xf>
    <xf numFmtId="164" fontId="0" fillId="8" borderId="1" xfId="23" applyNumberFormat="1" applyFont="1" applyFill="1" applyBorder="1" applyAlignment="1">
      <alignment horizontal="center" vertical="center"/>
    </xf>
    <xf numFmtId="0" fontId="0" fillId="7" borderId="1" xfId="0" applyFont="1" applyFill="1" applyBorder="1" applyAlignment="1">
      <alignment horizontal="center" vertical="center"/>
    </xf>
    <xf numFmtId="0" fontId="35" fillId="7" borderId="1" xfId="0" applyFont="1" applyFill="1" applyBorder="1" applyAlignment="1">
      <alignment horizontal="center" vertical="center"/>
    </xf>
    <xf numFmtId="0" fontId="0" fillId="7" borderId="1" xfId="0" applyFont="1" applyFill="1" applyBorder="1" applyAlignment="1">
      <alignment vertical="center" wrapText="1"/>
    </xf>
    <xf numFmtId="0" fontId="37" fillId="7" borderId="1" xfId="0" applyFont="1" applyFill="1" applyBorder="1" applyAlignment="1">
      <alignment horizontal="center"/>
    </xf>
    <xf numFmtId="164" fontId="0" fillId="7" borderId="1" xfId="0" applyNumberFormat="1" applyFont="1" applyFill="1" applyBorder="1" applyAlignment="1">
      <alignment horizontal="center"/>
    </xf>
    <xf numFmtId="0" fontId="0" fillId="7"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xf>
    <xf numFmtId="2" fontId="9" fillId="2" borderId="1" xfId="0" applyNumberFormat="1" applyFont="1" applyFill="1" applyBorder="1" applyAlignment="1">
      <alignment horizontal="center" vertical="center"/>
    </xf>
    <xf numFmtId="0" fontId="7" fillId="9" borderId="1" xfId="0" applyFont="1" applyFill="1" applyBorder="1" applyAlignment="1">
      <alignment horizontal="left" vertical="center" wrapText="1"/>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164" fontId="0" fillId="9" borderId="1" xfId="0" applyNumberFormat="1" applyFill="1" applyBorder="1" applyAlignment="1">
      <alignment horizontal="center" vertical="center"/>
    </xf>
    <xf numFmtId="0" fontId="11" fillId="3" borderId="0" xfId="0" applyFont="1" applyFill="1" applyAlignment="1">
      <alignment horizontal="center" vertical="center"/>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3" fillId="6" borderId="3"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13" fillId="6" borderId="2" xfId="0" applyFont="1" applyFill="1" applyBorder="1" applyAlignment="1">
      <alignment horizontal="left" vertical="center" wrapText="1"/>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2" xfId="0" applyFont="1" applyFill="1" applyBorder="1" applyAlignment="1">
      <alignment horizontal="center" vertical="center"/>
    </xf>
    <xf numFmtId="0" fontId="7" fillId="6"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2" xfId="0" applyFont="1" applyFill="1" applyBorder="1" applyAlignment="1">
      <alignment horizontal="center" vertical="center" wrapText="1"/>
    </xf>
  </cellXfs>
  <cellStyles count="45">
    <cellStyle name="Currency 2" xfId="15"/>
    <cellStyle name="Currency 2 2" xfId="36"/>
    <cellStyle name="Euro" xfId="5"/>
    <cellStyle name="Monétaire" xfId="4" builtinId="4"/>
    <cellStyle name="Monétaire 2" xfId="2"/>
    <cellStyle name="Monétaire 2 2" xfId="6"/>
    <cellStyle name="Monétaire 2 2 2" xfId="10"/>
    <cellStyle name="Monétaire 2 2 2 2" xfId="19"/>
    <cellStyle name="Monétaire 2 2 2 2 2" xfId="40"/>
    <cellStyle name="Monétaire 2 2 2 3" xfId="31"/>
    <cellStyle name="Monétaire 2 2 3" xfId="13"/>
    <cellStyle name="Monétaire 2 2 3 2" xfId="22"/>
    <cellStyle name="Monétaire 2 2 3 2 2" xfId="43"/>
    <cellStyle name="Monétaire 2 2 3 3" xfId="34"/>
    <cellStyle name="Monétaire 2 2 4" xfId="16"/>
    <cellStyle name="Monétaire 2 2 4 2" xfId="37"/>
    <cellStyle name="Monétaire 2 2 5" xfId="27"/>
    <cellStyle name="Monétaire 2 3" xfId="8"/>
    <cellStyle name="Monétaire 2 3 2" xfId="17"/>
    <cellStyle name="Monétaire 2 3 2 2" xfId="38"/>
    <cellStyle name="Monétaire 2 3 3" xfId="29"/>
    <cellStyle name="Monétaire 2 4" xfId="11"/>
    <cellStyle name="Monétaire 2 4 2" xfId="20"/>
    <cellStyle name="Monétaire 2 4 2 2" xfId="41"/>
    <cellStyle name="Monétaire 2 4 3" xfId="32"/>
    <cellStyle name="Monétaire 2 5" xfId="14"/>
    <cellStyle name="Monétaire 2 5 2" xfId="35"/>
    <cellStyle name="Monétaire 2 6" xfId="25"/>
    <cellStyle name="Monétaire 3" xfId="9"/>
    <cellStyle name="Monétaire 3 2" xfId="18"/>
    <cellStyle name="Monétaire 3 2 2" xfId="39"/>
    <cellStyle name="Monétaire 3 3" xfId="30"/>
    <cellStyle name="Monétaire 4" xfId="12"/>
    <cellStyle name="Monétaire 4 2" xfId="21"/>
    <cellStyle name="Monétaire 4 2 2" xfId="42"/>
    <cellStyle name="Monétaire 4 3" xfId="33"/>
    <cellStyle name="Monétaire 5" xfId="23"/>
    <cellStyle name="Monétaire 5 2" xfId="44"/>
    <cellStyle name="Monétaire 6" xfId="26"/>
    <cellStyle name="Normal" xfId="0" builtinId="0"/>
    <cellStyle name="Normal 2" xfId="1"/>
    <cellStyle name="Normal 2 2" xfId="7"/>
    <cellStyle name="Normal 2 2 2" xfId="28"/>
    <cellStyle name="Normal 2 3" xfId="24"/>
    <cellStyle name="Normal 3" xfId="3"/>
  </cellStyles>
  <dxfs count="0"/>
  <tableStyles count="0" defaultTableStyle="TableStyleMedium9" defaultPivotStyle="PivotStyleLight16"/>
  <colors>
    <mruColors>
      <color rgb="FFFFCC00"/>
      <color rgb="FF0000FF"/>
      <color rgb="FFFF99CC"/>
      <color rgb="FFE35487"/>
      <color rgb="FFFFFFCC"/>
      <color rgb="FFFC9AE0"/>
      <color rgb="FF006F80"/>
      <color rgb="FFBCCFE6"/>
      <color rgb="FF01A87A"/>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E8994AE\04%20-%20Grille_Contrat_Uniqu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ste1"/>
    </sheetNames>
    <sheetDataSet>
      <sheetData sheetId="0">
        <row r="1">
          <cell r="A1" t="str">
            <v>Par visite</v>
          </cell>
        </row>
      </sheetData>
      <sheetData sheetId="1">
        <row r="1">
          <cell r="A1" t="str">
            <v>Par visite</v>
          </cell>
        </row>
        <row r="2">
          <cell r="A2" t="str">
            <v>Par centre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295"/>
  <sheetViews>
    <sheetView tabSelected="1" zoomScale="90" zoomScaleNormal="90" workbookViewId="0">
      <selection activeCell="A224" sqref="A224"/>
    </sheetView>
  </sheetViews>
  <sheetFormatPr baseColWidth="10" defaultColWidth="10.7109375" defaultRowHeight="15" x14ac:dyDescent="0.25"/>
  <cols>
    <col min="1" max="1" width="52.85546875" style="1" customWidth="1"/>
    <col min="2" max="2" width="26.140625" style="3" customWidth="1"/>
    <col min="3" max="3" width="19.42578125" style="3" bestFit="1" customWidth="1"/>
    <col min="4" max="4" width="23.42578125" style="83" customWidth="1"/>
    <col min="5" max="5" width="17.5703125" style="30" customWidth="1"/>
    <col min="6" max="6" width="15.85546875" style="19" customWidth="1"/>
    <col min="7" max="7" width="16.7109375" style="40" customWidth="1"/>
    <col min="8" max="16384" width="10.7109375" style="1"/>
  </cols>
  <sheetData>
    <row r="1" spans="1:7" s="2" customFormat="1" ht="18.75" x14ac:dyDescent="0.25">
      <c r="A1" s="221" t="s">
        <v>0</v>
      </c>
      <c r="B1" s="221"/>
      <c r="C1" s="221"/>
      <c r="D1" s="221"/>
      <c r="E1" s="221"/>
      <c r="F1" s="221"/>
      <c r="G1" s="221"/>
    </row>
    <row r="3" spans="1:7" x14ac:dyDescent="0.25">
      <c r="A3" s="69" t="s">
        <v>1</v>
      </c>
      <c r="B3" s="236"/>
      <c r="C3" s="236"/>
      <c r="D3" s="236"/>
      <c r="E3" s="236"/>
      <c r="F3" s="236"/>
      <c r="G3" s="236"/>
    </row>
    <row r="4" spans="1:7" x14ac:dyDescent="0.25">
      <c r="A4" s="69" t="s">
        <v>2</v>
      </c>
      <c r="B4" s="236"/>
      <c r="C4" s="236"/>
      <c r="D4" s="236"/>
      <c r="E4" s="236"/>
      <c r="F4" s="236"/>
      <c r="G4" s="236"/>
    </row>
    <row r="5" spans="1:7" x14ac:dyDescent="0.25">
      <c r="A5" s="69" t="s">
        <v>233</v>
      </c>
      <c r="B5" s="236"/>
      <c r="C5" s="236"/>
      <c r="D5" s="236"/>
      <c r="E5" s="236"/>
      <c r="F5" s="236"/>
      <c r="G5" s="236"/>
    </row>
    <row r="6" spans="1:7" x14ac:dyDescent="0.25">
      <c r="A6" s="70" t="s">
        <v>3</v>
      </c>
      <c r="B6" s="236"/>
      <c r="C6" s="236"/>
      <c r="D6" s="236"/>
      <c r="E6" s="236"/>
      <c r="F6" s="236"/>
      <c r="G6" s="236"/>
    </row>
    <row r="7" spans="1:7" x14ac:dyDescent="0.25">
      <c r="A7" s="70" t="s">
        <v>4</v>
      </c>
      <c r="B7" s="237"/>
      <c r="C7" s="237"/>
      <c r="D7" s="237"/>
      <c r="E7" s="237"/>
      <c r="F7" s="237"/>
      <c r="G7" s="237"/>
    </row>
    <row r="8" spans="1:7" x14ac:dyDescent="0.25">
      <c r="A8" s="69" t="s">
        <v>5</v>
      </c>
      <c r="B8" s="236"/>
      <c r="C8" s="236"/>
      <c r="D8" s="236"/>
      <c r="E8" s="236"/>
      <c r="F8" s="236"/>
      <c r="G8" s="236"/>
    </row>
    <row r="9" spans="1:7" x14ac:dyDescent="0.25">
      <c r="A9" s="69" t="s">
        <v>6</v>
      </c>
      <c r="B9" s="236"/>
      <c r="C9" s="236"/>
      <c r="D9" s="236"/>
      <c r="E9" s="236"/>
      <c r="F9" s="236"/>
      <c r="G9" s="236"/>
    </row>
    <row r="10" spans="1:7" x14ac:dyDescent="0.25">
      <c r="A10" s="69" t="s">
        <v>7</v>
      </c>
      <c r="B10" s="131"/>
      <c r="C10" s="132"/>
      <c r="D10" s="132"/>
      <c r="E10" s="132"/>
      <c r="F10" s="132"/>
      <c r="G10" s="133"/>
    </row>
    <row r="11" spans="1:7" ht="25.5" customHeight="1" x14ac:dyDescent="0.25">
      <c r="A11" s="69" t="s">
        <v>8</v>
      </c>
      <c r="B11" s="236"/>
      <c r="C11" s="236"/>
      <c r="D11" s="236"/>
      <c r="E11" s="236"/>
      <c r="F11" s="236"/>
      <c r="G11" s="236"/>
    </row>
    <row r="12" spans="1:7" ht="30" x14ac:dyDescent="0.25">
      <c r="A12" s="70" t="s">
        <v>228</v>
      </c>
      <c r="B12" s="236"/>
      <c r="C12" s="236"/>
      <c r="D12" s="236"/>
      <c r="E12" s="236"/>
      <c r="F12" s="236"/>
      <c r="G12" s="236"/>
    </row>
    <row r="13" spans="1:7" s="6" customFormat="1" ht="12.75" x14ac:dyDescent="0.25">
      <c r="A13" s="18"/>
      <c r="B13" s="21"/>
      <c r="C13" s="21"/>
      <c r="D13" s="84"/>
      <c r="E13" s="32"/>
      <c r="F13" s="31"/>
      <c r="G13" s="41"/>
    </row>
    <row r="14" spans="1:7" s="6" customFormat="1" ht="30.75" customHeight="1" x14ac:dyDescent="0.25">
      <c r="A14" s="238" t="s">
        <v>9</v>
      </c>
      <c r="B14" s="238"/>
      <c r="C14" s="238"/>
      <c r="D14" s="238"/>
      <c r="E14" s="238"/>
      <c r="F14" s="238"/>
      <c r="G14" s="238"/>
    </row>
    <row r="16" spans="1:7" ht="107.25" x14ac:dyDescent="0.25">
      <c r="A16" s="68" t="s">
        <v>10</v>
      </c>
      <c r="B16" s="97" t="s">
        <v>219</v>
      </c>
      <c r="C16" s="97" t="s">
        <v>11</v>
      </c>
      <c r="D16" s="98" t="s">
        <v>322</v>
      </c>
      <c r="E16" s="99" t="s">
        <v>12</v>
      </c>
      <c r="F16" s="100" t="s">
        <v>13</v>
      </c>
      <c r="G16" s="101" t="s">
        <v>14</v>
      </c>
    </row>
    <row r="17" spans="1:153" ht="29.25" customHeight="1" x14ac:dyDescent="0.25">
      <c r="A17" s="242" t="s">
        <v>15</v>
      </c>
      <c r="B17" s="243"/>
      <c r="C17" s="243"/>
      <c r="D17" s="243"/>
      <c r="E17" s="243"/>
      <c r="F17" s="244"/>
      <c r="G17" s="121"/>
    </row>
    <row r="18" spans="1:153" ht="20.25" customHeight="1" x14ac:dyDescent="0.25">
      <c r="A18" s="234" t="s">
        <v>16</v>
      </c>
      <c r="B18" s="235"/>
      <c r="C18" s="235"/>
      <c r="D18" s="235"/>
      <c r="E18" s="235"/>
      <c r="F18" s="235"/>
      <c r="G18" s="119"/>
    </row>
    <row r="19" spans="1:153" s="5" customFormat="1" ht="126.75" customHeight="1" x14ac:dyDescent="0.25">
      <c r="A19" s="102" t="s">
        <v>17</v>
      </c>
      <c r="B19" s="24" t="s">
        <v>227</v>
      </c>
      <c r="C19" s="7" t="s">
        <v>19</v>
      </c>
      <c r="D19" s="73" t="s">
        <v>20</v>
      </c>
      <c r="E19" s="33">
        <v>1</v>
      </c>
      <c r="F19" s="27"/>
      <c r="G19" s="9">
        <f>SUM(F19)</f>
        <v>0</v>
      </c>
    </row>
    <row r="20" spans="1:153" s="5" customFormat="1" ht="39" x14ac:dyDescent="0.25">
      <c r="A20" s="67" t="s">
        <v>21</v>
      </c>
      <c r="B20" s="24" t="s">
        <v>18</v>
      </c>
      <c r="C20" s="7" t="s">
        <v>22</v>
      </c>
      <c r="D20" s="73" t="s">
        <v>23</v>
      </c>
      <c r="E20" s="33"/>
      <c r="F20" s="27"/>
      <c r="G20" s="9">
        <f t="shared" ref="G20:G21" si="0">SUM(F20)</f>
        <v>0</v>
      </c>
    </row>
    <row r="21" spans="1:153" s="5" customFormat="1" ht="87" x14ac:dyDescent="0.25">
      <c r="A21" s="67" t="s">
        <v>24</v>
      </c>
      <c r="B21" s="24" t="s">
        <v>18</v>
      </c>
      <c r="C21" s="7" t="s">
        <v>22</v>
      </c>
      <c r="D21" s="73" t="s">
        <v>308</v>
      </c>
      <c r="E21" s="33">
        <v>1</v>
      </c>
      <c r="F21" s="27"/>
      <c r="G21" s="9">
        <f t="shared" si="0"/>
        <v>0</v>
      </c>
    </row>
    <row r="22" spans="1:153" ht="24.75" customHeight="1" x14ac:dyDescent="0.25">
      <c r="A22" s="234" t="s">
        <v>25</v>
      </c>
      <c r="B22" s="235"/>
      <c r="C22" s="235"/>
      <c r="D22" s="235"/>
      <c r="E22" s="235"/>
      <c r="F22" s="235"/>
      <c r="G22" s="120"/>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row>
    <row r="23" spans="1:153" s="5" customFormat="1" ht="150" x14ac:dyDescent="0.25">
      <c r="A23" s="67" t="s">
        <v>26</v>
      </c>
      <c r="B23" s="10" t="s">
        <v>27</v>
      </c>
      <c r="C23" s="10" t="s">
        <v>159</v>
      </c>
      <c r="D23" s="73" t="s">
        <v>234</v>
      </c>
      <c r="E23" s="33"/>
      <c r="F23" s="13"/>
      <c r="G23" s="9">
        <f>F23*$B$10</f>
        <v>0</v>
      </c>
    </row>
    <row r="24" spans="1:153" s="5" customFormat="1" ht="84.75" customHeight="1" x14ac:dyDescent="0.25">
      <c r="A24" s="67" t="s">
        <v>28</v>
      </c>
      <c r="B24" s="10" t="s">
        <v>29</v>
      </c>
      <c r="C24" s="10" t="s">
        <v>19</v>
      </c>
      <c r="D24" s="62">
        <v>112.36</v>
      </c>
      <c r="E24" s="33"/>
      <c r="F24" s="25"/>
      <c r="G24" s="9">
        <f>F24</f>
        <v>0</v>
      </c>
    </row>
    <row r="25" spans="1:153" s="2" customFormat="1" ht="34.5" customHeight="1" x14ac:dyDescent="0.25">
      <c r="A25" s="242" t="s">
        <v>30</v>
      </c>
      <c r="B25" s="243"/>
      <c r="C25" s="243"/>
      <c r="D25" s="243"/>
      <c r="E25" s="243"/>
      <c r="F25" s="244"/>
      <c r="G25" s="12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row>
    <row r="26" spans="1:153" ht="28.5" customHeight="1" x14ac:dyDescent="0.25">
      <c r="A26" s="234" t="s">
        <v>235</v>
      </c>
      <c r="B26" s="235"/>
      <c r="C26" s="235"/>
      <c r="D26" s="235"/>
      <c r="E26" s="235"/>
      <c r="F26" s="245"/>
      <c r="G26" s="118"/>
    </row>
    <row r="27" spans="1:153" ht="123" x14ac:dyDescent="0.25">
      <c r="A27" s="66" t="s">
        <v>236</v>
      </c>
      <c r="B27" s="34" t="s">
        <v>31</v>
      </c>
      <c r="C27" s="12" t="s">
        <v>22</v>
      </c>
      <c r="D27" s="73" t="s">
        <v>213</v>
      </c>
      <c r="E27" s="33"/>
      <c r="F27" s="12">
        <f>IFERROR(D27*E27, 0)</f>
        <v>0</v>
      </c>
      <c r="G27" s="9">
        <f>F27*$B$10</f>
        <v>0</v>
      </c>
    </row>
    <row r="28" spans="1:153" s="54" customFormat="1" ht="66" x14ac:dyDescent="0.25">
      <c r="A28" s="67" t="s">
        <v>263</v>
      </c>
      <c r="B28" s="34" t="s">
        <v>32</v>
      </c>
      <c r="C28" s="15" t="s">
        <v>22</v>
      </c>
      <c r="D28" s="62">
        <v>58.2</v>
      </c>
      <c r="E28" s="33"/>
      <c r="F28" s="12">
        <f t="shared" ref="F28:F34" si="1">D28*E28</f>
        <v>0</v>
      </c>
      <c r="G28" s="9">
        <f t="shared" ref="G28:G31" si="2">F28*$B$10</f>
        <v>0</v>
      </c>
    </row>
    <row r="29" spans="1:153" s="54" customFormat="1" ht="30" x14ac:dyDescent="0.25">
      <c r="A29" s="67" t="s">
        <v>237</v>
      </c>
      <c r="B29" s="34" t="s">
        <v>33</v>
      </c>
      <c r="C29" s="15" t="s">
        <v>22</v>
      </c>
      <c r="D29" s="62">
        <v>87.3</v>
      </c>
      <c r="E29" s="33"/>
      <c r="F29" s="12">
        <f t="shared" si="1"/>
        <v>0</v>
      </c>
      <c r="G29" s="9">
        <f t="shared" si="2"/>
        <v>0</v>
      </c>
    </row>
    <row r="30" spans="1:153" s="5" customFormat="1" ht="45" x14ac:dyDescent="0.25">
      <c r="A30" s="70" t="s">
        <v>35</v>
      </c>
      <c r="B30" s="34" t="s">
        <v>34</v>
      </c>
      <c r="C30" s="12" t="s">
        <v>22</v>
      </c>
      <c r="D30" s="62">
        <v>29.1</v>
      </c>
      <c r="E30" s="33"/>
      <c r="F30" s="12">
        <f t="shared" si="1"/>
        <v>0</v>
      </c>
      <c r="G30" s="9">
        <f t="shared" si="2"/>
        <v>0</v>
      </c>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row>
    <row r="31" spans="1:153" s="5" customFormat="1" ht="78" x14ac:dyDescent="0.25">
      <c r="A31" s="103" t="s">
        <v>238</v>
      </c>
      <c r="B31" s="34" t="s">
        <v>34</v>
      </c>
      <c r="C31" s="12" t="s">
        <v>22</v>
      </c>
      <c r="D31" s="62">
        <v>116.4</v>
      </c>
      <c r="E31" s="33"/>
      <c r="F31" s="12">
        <f t="shared" si="1"/>
        <v>0</v>
      </c>
      <c r="G31" s="9">
        <f t="shared" si="2"/>
        <v>0</v>
      </c>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row>
    <row r="32" spans="1:153" s="54" customFormat="1" ht="27" x14ac:dyDescent="0.25">
      <c r="A32" s="67" t="s">
        <v>264</v>
      </c>
      <c r="B32" s="34" t="s">
        <v>208</v>
      </c>
      <c r="C32" s="15" t="s">
        <v>22</v>
      </c>
      <c r="D32" s="62">
        <v>58.2</v>
      </c>
      <c r="E32" s="33"/>
      <c r="F32" s="12">
        <f t="shared" si="1"/>
        <v>0</v>
      </c>
      <c r="G32" s="9">
        <f>F32*$B$10</f>
        <v>0</v>
      </c>
    </row>
    <row r="33" spans="1:153" s="5" customFormat="1" ht="63" x14ac:dyDescent="0.25">
      <c r="A33" s="66" t="s">
        <v>37</v>
      </c>
      <c r="B33" s="10" t="s">
        <v>38</v>
      </c>
      <c r="C33" s="10" t="s">
        <v>22</v>
      </c>
      <c r="D33" s="74">
        <v>337.08</v>
      </c>
      <c r="E33" s="33"/>
      <c r="F33" s="12">
        <f t="shared" si="1"/>
        <v>0</v>
      </c>
      <c r="G33" s="9">
        <f>F33</f>
        <v>0</v>
      </c>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row>
    <row r="34" spans="1:153" s="5" customFormat="1" ht="63" x14ac:dyDescent="0.25">
      <c r="A34" s="66" t="s">
        <v>39</v>
      </c>
      <c r="B34" s="10" t="s">
        <v>40</v>
      </c>
      <c r="C34" s="10" t="s">
        <v>22</v>
      </c>
      <c r="D34" s="74">
        <v>505.62</v>
      </c>
      <c r="E34" s="33"/>
      <c r="F34" s="12">
        <f t="shared" si="1"/>
        <v>0</v>
      </c>
      <c r="G34" s="9">
        <f>F34</f>
        <v>0</v>
      </c>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row>
    <row r="35" spans="1:153" s="5" customFormat="1" ht="48" customHeight="1" x14ac:dyDescent="0.25">
      <c r="A35" s="234" t="s">
        <v>239</v>
      </c>
      <c r="B35" s="235"/>
      <c r="C35" s="235"/>
      <c r="D35" s="235"/>
      <c r="E35" s="235"/>
      <c r="F35" s="245"/>
      <c r="G35" s="118"/>
    </row>
    <row r="36" spans="1:153" s="5" customFormat="1" ht="142.5" x14ac:dyDescent="0.25">
      <c r="A36" s="104" t="s">
        <v>204</v>
      </c>
      <c r="B36" s="10" t="s">
        <v>41</v>
      </c>
      <c r="C36" s="10" t="s">
        <v>22</v>
      </c>
      <c r="D36" s="73" t="s">
        <v>42</v>
      </c>
      <c r="E36" s="33"/>
      <c r="F36" s="12">
        <f>IFERROR(D36*E36,0)</f>
        <v>0</v>
      </c>
      <c r="G36" s="9" t="s">
        <v>46</v>
      </c>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row>
    <row r="37" spans="1:153" s="5" customFormat="1" ht="92.25" x14ac:dyDescent="0.25">
      <c r="A37" s="67" t="s">
        <v>44</v>
      </c>
      <c r="B37" s="10" t="s">
        <v>45</v>
      </c>
      <c r="C37" s="10" t="s">
        <v>22</v>
      </c>
      <c r="D37" s="73" t="s">
        <v>320</v>
      </c>
      <c r="E37" s="33"/>
      <c r="F37" s="12">
        <f>IFERROR(D37*E37,0)</f>
        <v>0</v>
      </c>
      <c r="G37" s="9" t="s">
        <v>46</v>
      </c>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row>
    <row r="38" spans="1:153" s="5" customFormat="1" ht="45" x14ac:dyDescent="0.25">
      <c r="A38" s="71" t="s">
        <v>47</v>
      </c>
      <c r="B38" s="10" t="s">
        <v>48</v>
      </c>
      <c r="C38" s="10" t="s">
        <v>22</v>
      </c>
      <c r="D38" s="62">
        <v>115</v>
      </c>
      <c r="E38" s="33"/>
      <c r="F38" s="8">
        <f>D38*E38</f>
        <v>0</v>
      </c>
      <c r="G38" s="9" t="s">
        <v>46</v>
      </c>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row>
    <row r="39" spans="1:153" s="5" customFormat="1" ht="174" x14ac:dyDescent="0.25">
      <c r="A39" s="67" t="s">
        <v>240</v>
      </c>
      <c r="B39" s="10" t="s">
        <v>49</v>
      </c>
      <c r="C39" s="10" t="s">
        <v>22</v>
      </c>
      <c r="D39" s="73" t="s">
        <v>50</v>
      </c>
      <c r="E39" s="33"/>
      <c r="F39" s="8">
        <f t="shared" ref="F39:F44" si="3">IFERROR(D39*E39, 0)</f>
        <v>0</v>
      </c>
      <c r="G39" s="9">
        <f>F39*$B$10</f>
        <v>0</v>
      </c>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row>
    <row r="40" spans="1:153" s="5" customFormat="1" ht="136.5" x14ac:dyDescent="0.25">
      <c r="A40" s="67" t="s">
        <v>51</v>
      </c>
      <c r="B40" s="10" t="s">
        <v>52</v>
      </c>
      <c r="C40" s="10" t="s">
        <v>22</v>
      </c>
      <c r="D40" s="73" t="s">
        <v>53</v>
      </c>
      <c r="E40" s="33"/>
      <c r="F40" s="8">
        <f t="shared" si="3"/>
        <v>0</v>
      </c>
      <c r="G40" s="9">
        <f>F40*$B$10</f>
        <v>0</v>
      </c>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row>
    <row r="41" spans="1:153" s="5" customFormat="1" ht="104.25" x14ac:dyDescent="0.25">
      <c r="A41" s="67" t="s">
        <v>54</v>
      </c>
      <c r="B41" s="10" t="s">
        <v>49</v>
      </c>
      <c r="C41" s="10" t="s">
        <v>22</v>
      </c>
      <c r="D41" s="73" t="s">
        <v>53</v>
      </c>
      <c r="E41" s="33"/>
      <c r="F41" s="8">
        <f t="shared" si="3"/>
        <v>0</v>
      </c>
      <c r="G41" s="9">
        <f>F41*$B$10</f>
        <v>0</v>
      </c>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row>
    <row r="42" spans="1:153" s="5" customFormat="1" ht="45" x14ac:dyDescent="0.25">
      <c r="A42" s="71" t="s">
        <v>196</v>
      </c>
      <c r="B42" s="10" t="s">
        <v>41</v>
      </c>
      <c r="C42" s="10" t="s">
        <v>22</v>
      </c>
      <c r="D42" s="62">
        <v>57.5</v>
      </c>
      <c r="E42" s="33"/>
      <c r="F42" s="8">
        <f t="shared" si="3"/>
        <v>0</v>
      </c>
      <c r="G42" s="9" t="s">
        <v>46</v>
      </c>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row>
    <row r="43" spans="1:153" s="5" customFormat="1" ht="111" x14ac:dyDescent="0.25">
      <c r="A43" s="71" t="s">
        <v>299</v>
      </c>
      <c r="B43" s="10" t="s">
        <v>52</v>
      </c>
      <c r="C43" s="10" t="s">
        <v>22</v>
      </c>
      <c r="D43" s="73" t="s">
        <v>310</v>
      </c>
      <c r="E43" s="33"/>
      <c r="F43" s="8">
        <f t="shared" si="3"/>
        <v>0</v>
      </c>
      <c r="G43" s="9">
        <f>F43*$B$10</f>
        <v>0</v>
      </c>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row>
    <row r="44" spans="1:153" s="5" customFormat="1" ht="105" x14ac:dyDescent="0.25">
      <c r="A44" s="71" t="s">
        <v>265</v>
      </c>
      <c r="B44" s="10" t="s">
        <v>34</v>
      </c>
      <c r="C44" s="10" t="s">
        <v>22</v>
      </c>
      <c r="D44" s="73" t="s">
        <v>311</v>
      </c>
      <c r="E44" s="33"/>
      <c r="F44" s="8">
        <f t="shared" si="3"/>
        <v>0</v>
      </c>
      <c r="G44" s="9" t="s">
        <v>46</v>
      </c>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row>
    <row r="45" spans="1:153" s="5" customFormat="1" ht="42" x14ac:dyDescent="0.25">
      <c r="A45" s="67" t="s">
        <v>300</v>
      </c>
      <c r="B45" s="10" t="s">
        <v>52</v>
      </c>
      <c r="C45" s="10" t="s">
        <v>22</v>
      </c>
      <c r="D45" s="62">
        <v>57.5</v>
      </c>
      <c r="E45" s="33"/>
      <c r="F45" s="8">
        <f t="shared" ref="F45:F47" si="4">IFERROR(D45*E45, 0)</f>
        <v>0</v>
      </c>
      <c r="G45" s="9">
        <f>F45*$B$10</f>
        <v>0</v>
      </c>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row>
    <row r="46" spans="1:153" s="5" customFormat="1" ht="45" x14ac:dyDescent="0.25">
      <c r="A46" s="70" t="s">
        <v>197</v>
      </c>
      <c r="B46" s="34" t="s">
        <v>85</v>
      </c>
      <c r="C46" s="12" t="s">
        <v>22</v>
      </c>
      <c r="D46" s="62">
        <v>11.24</v>
      </c>
      <c r="E46" s="33"/>
      <c r="F46" s="8">
        <f t="shared" si="4"/>
        <v>0</v>
      </c>
      <c r="G46" s="9">
        <f>F46*$B$10</f>
        <v>0</v>
      </c>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row>
    <row r="47" spans="1:153" s="5" customFormat="1" ht="84" x14ac:dyDescent="0.25">
      <c r="A47" s="70" t="s">
        <v>301</v>
      </c>
      <c r="B47" s="43" t="s">
        <v>52</v>
      </c>
      <c r="C47" s="44" t="s">
        <v>22</v>
      </c>
      <c r="D47" s="74" t="s">
        <v>55</v>
      </c>
      <c r="E47" s="45"/>
      <c r="F47" s="8">
        <f t="shared" si="4"/>
        <v>0</v>
      </c>
      <c r="G47" s="9">
        <f>F47*$B$10</f>
        <v>0</v>
      </c>
    </row>
    <row r="48" spans="1:153" s="5" customFormat="1" ht="36.75" customHeight="1" x14ac:dyDescent="0.25">
      <c r="A48" s="231" t="s">
        <v>241</v>
      </c>
      <c r="B48" s="232"/>
      <c r="C48" s="232"/>
      <c r="D48" s="232"/>
      <c r="E48" s="232"/>
      <c r="F48" s="233"/>
      <c r="G48" s="122"/>
    </row>
    <row r="49" spans="1:153" s="4" customFormat="1" ht="89.25" customHeight="1" x14ac:dyDescent="0.25">
      <c r="A49" s="239" t="s">
        <v>56</v>
      </c>
      <c r="B49" s="240"/>
      <c r="C49" s="240"/>
      <c r="D49" s="240"/>
      <c r="E49" s="240"/>
      <c r="F49" s="241"/>
      <c r="G49" s="123"/>
    </row>
    <row r="50" spans="1:153" s="5" customFormat="1" ht="51" x14ac:dyDescent="0.25">
      <c r="A50" s="105" t="s">
        <v>266</v>
      </c>
      <c r="B50" s="60" t="s">
        <v>89</v>
      </c>
      <c r="C50" s="65" t="s">
        <v>22</v>
      </c>
      <c r="D50" s="116" t="s">
        <v>309</v>
      </c>
      <c r="E50" s="49"/>
      <c r="F50" s="74">
        <f>IFERROR(D50*E50, 0)</f>
        <v>0</v>
      </c>
      <c r="G50" s="94">
        <f>F50</f>
        <v>0</v>
      </c>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row>
    <row r="51" spans="1:153" s="4" customFormat="1" ht="45" x14ac:dyDescent="0.25">
      <c r="A51" s="71" t="s">
        <v>57</v>
      </c>
      <c r="B51" s="10" t="s">
        <v>49</v>
      </c>
      <c r="C51" s="10" t="s">
        <v>22</v>
      </c>
      <c r="D51" s="85">
        <v>13</v>
      </c>
      <c r="E51" s="35"/>
      <c r="F51" s="74">
        <f>D51*E51</f>
        <v>0</v>
      </c>
      <c r="G51" s="9">
        <f>F51*$B$10</f>
        <v>0</v>
      </c>
    </row>
    <row r="52" spans="1:153" s="4" customFormat="1" ht="45" x14ac:dyDescent="0.25">
      <c r="A52" s="71" t="s">
        <v>58</v>
      </c>
      <c r="B52" s="10" t="s">
        <v>49</v>
      </c>
      <c r="C52" s="10" t="s">
        <v>22</v>
      </c>
      <c r="D52" s="85">
        <v>13</v>
      </c>
      <c r="E52" s="35"/>
      <c r="F52" s="74">
        <f t="shared" ref="F52:F59" si="5">D52*E52</f>
        <v>0</v>
      </c>
      <c r="G52" s="9">
        <f t="shared" ref="G52:G56" si="6">F52*$B$10</f>
        <v>0</v>
      </c>
    </row>
    <row r="53" spans="1:153" s="4" customFormat="1" ht="30" x14ac:dyDescent="0.25">
      <c r="A53" s="67" t="s">
        <v>59</v>
      </c>
      <c r="B53" s="10" t="s">
        <v>60</v>
      </c>
      <c r="C53" s="10" t="s">
        <v>22</v>
      </c>
      <c r="D53" s="85">
        <v>13</v>
      </c>
      <c r="E53" s="35"/>
      <c r="F53" s="74">
        <f t="shared" si="5"/>
        <v>0</v>
      </c>
      <c r="G53" s="9">
        <f t="shared" si="6"/>
        <v>0</v>
      </c>
    </row>
    <row r="54" spans="1:153" s="4" customFormat="1" ht="60" x14ac:dyDescent="0.25">
      <c r="A54" s="71" t="s">
        <v>202</v>
      </c>
      <c r="B54" s="10" t="s">
        <v>61</v>
      </c>
      <c r="C54" s="10" t="s">
        <v>22</v>
      </c>
      <c r="D54" s="85">
        <v>13</v>
      </c>
      <c r="E54" s="35"/>
      <c r="F54" s="74">
        <f t="shared" si="5"/>
        <v>0</v>
      </c>
      <c r="G54" s="9">
        <f t="shared" si="6"/>
        <v>0</v>
      </c>
    </row>
    <row r="55" spans="1:153" s="4" customFormat="1" ht="30" x14ac:dyDescent="0.25">
      <c r="A55" s="71" t="s">
        <v>62</v>
      </c>
      <c r="B55" s="10" t="s">
        <v>63</v>
      </c>
      <c r="C55" s="10" t="s">
        <v>22</v>
      </c>
      <c r="D55" s="85">
        <v>26</v>
      </c>
      <c r="E55" s="35"/>
      <c r="F55" s="74">
        <f t="shared" si="5"/>
        <v>0</v>
      </c>
      <c r="G55" s="9">
        <f t="shared" si="6"/>
        <v>0</v>
      </c>
    </row>
    <row r="56" spans="1:153" s="4" customFormat="1" ht="30" x14ac:dyDescent="0.25">
      <c r="A56" s="71" t="s">
        <v>64</v>
      </c>
      <c r="B56" s="10" t="s">
        <v>63</v>
      </c>
      <c r="C56" s="10" t="s">
        <v>22</v>
      </c>
      <c r="D56" s="85">
        <v>26</v>
      </c>
      <c r="E56" s="35"/>
      <c r="F56" s="74">
        <f t="shared" si="5"/>
        <v>0</v>
      </c>
      <c r="G56" s="9">
        <f t="shared" si="6"/>
        <v>0</v>
      </c>
    </row>
    <row r="57" spans="1:153" s="4" customFormat="1" ht="122.25" customHeight="1" x14ac:dyDescent="0.25">
      <c r="A57" s="71" t="s">
        <v>65</v>
      </c>
      <c r="B57" s="10" t="s">
        <v>49</v>
      </c>
      <c r="C57" s="10" t="s">
        <v>22</v>
      </c>
      <c r="D57" s="85"/>
      <c r="E57" s="35"/>
      <c r="F57" s="74">
        <f t="shared" si="5"/>
        <v>0</v>
      </c>
      <c r="G57" s="9" t="s">
        <v>46</v>
      </c>
    </row>
    <row r="58" spans="1:153" s="2" customFormat="1" ht="30" x14ac:dyDescent="0.25">
      <c r="A58" s="71" t="s">
        <v>66</v>
      </c>
      <c r="B58" s="10" t="s">
        <v>67</v>
      </c>
      <c r="C58" s="10" t="s">
        <v>22</v>
      </c>
      <c r="D58" s="85">
        <v>13</v>
      </c>
      <c r="E58" s="35"/>
      <c r="F58" s="74">
        <f t="shared" si="5"/>
        <v>0</v>
      </c>
      <c r="G58" s="9">
        <f>F58*$B$10</f>
        <v>0</v>
      </c>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row>
    <row r="59" spans="1:153" s="51" customFormat="1" ht="48.75" customHeight="1" x14ac:dyDescent="0.25">
      <c r="A59" s="105" t="s">
        <v>302</v>
      </c>
      <c r="B59" s="60" t="s">
        <v>87</v>
      </c>
      <c r="C59" s="65" t="s">
        <v>22</v>
      </c>
      <c r="D59" s="62">
        <v>28.75</v>
      </c>
      <c r="E59" s="50"/>
      <c r="F59" s="74">
        <f t="shared" si="5"/>
        <v>0</v>
      </c>
      <c r="G59" s="94">
        <f>F59*$B$10</f>
        <v>0</v>
      </c>
    </row>
    <row r="60" spans="1:153" ht="18.75" x14ac:dyDescent="0.25">
      <c r="A60" s="242" t="s">
        <v>68</v>
      </c>
      <c r="B60" s="243"/>
      <c r="C60" s="243"/>
      <c r="D60" s="243"/>
      <c r="E60" s="243"/>
      <c r="F60" s="244"/>
      <c r="G60" s="121"/>
    </row>
    <row r="61" spans="1:153" s="4" customFormat="1" ht="30" x14ac:dyDescent="0.25">
      <c r="A61" s="67" t="s">
        <v>69</v>
      </c>
      <c r="B61" s="10"/>
      <c r="C61" s="10" t="s">
        <v>70</v>
      </c>
      <c r="D61" s="62"/>
      <c r="E61" s="33"/>
      <c r="F61" s="25">
        <f>D61*E61</f>
        <v>0</v>
      </c>
      <c r="G61" s="9">
        <f>F61*$B$10</f>
        <v>0</v>
      </c>
    </row>
    <row r="62" spans="1:153" s="11" customFormat="1" ht="18.75" x14ac:dyDescent="0.25">
      <c r="A62" s="242" t="s">
        <v>71</v>
      </c>
      <c r="B62" s="243"/>
      <c r="C62" s="243"/>
      <c r="D62" s="243"/>
      <c r="E62" s="243"/>
      <c r="F62" s="244"/>
      <c r="G62" s="121"/>
    </row>
    <row r="63" spans="1:153" s="2" customFormat="1" ht="30" x14ac:dyDescent="0.25">
      <c r="A63" s="114" t="s">
        <v>72</v>
      </c>
      <c r="B63" s="213"/>
      <c r="C63" s="214"/>
      <c r="D63" s="215"/>
      <c r="E63" s="216"/>
      <c r="F63" s="23">
        <f>D63*E63</f>
        <v>0</v>
      </c>
      <c r="G63" s="17">
        <f>F63*$B$10</f>
        <v>0</v>
      </c>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c r="DX63" s="11"/>
      <c r="DY63" s="11"/>
      <c r="DZ63" s="11"/>
      <c r="EA63" s="11"/>
      <c r="EB63" s="11"/>
      <c r="EC63" s="11"/>
      <c r="ED63" s="11"/>
      <c r="EE63" s="11"/>
      <c r="EF63" s="11"/>
      <c r="EG63" s="11"/>
      <c r="EH63" s="11"/>
      <c r="EI63" s="11"/>
      <c r="EJ63" s="11"/>
      <c r="EK63" s="11"/>
      <c r="EL63" s="11"/>
      <c r="EM63" s="11"/>
      <c r="EN63" s="11"/>
      <c r="EO63" s="11"/>
      <c r="EP63" s="11"/>
      <c r="EQ63" s="11"/>
      <c r="ER63" s="11"/>
      <c r="ES63" s="11"/>
      <c r="ET63" s="11"/>
      <c r="EU63" s="11"/>
      <c r="EV63" s="11"/>
      <c r="EW63" s="11"/>
    </row>
    <row r="64" spans="1:153" s="11" customFormat="1" ht="39" customHeight="1" x14ac:dyDescent="0.25">
      <c r="A64" s="242" t="s">
        <v>73</v>
      </c>
      <c r="B64" s="243"/>
      <c r="C64" s="243"/>
      <c r="D64" s="243"/>
      <c r="E64" s="243"/>
      <c r="F64" s="244"/>
      <c r="G64" s="124"/>
    </row>
    <row r="65" spans="1:153" ht="45" x14ac:dyDescent="0.25">
      <c r="A65" s="66" t="s">
        <v>74</v>
      </c>
      <c r="B65" s="10" t="s">
        <v>75</v>
      </c>
      <c r="C65" s="10" t="s">
        <v>70</v>
      </c>
      <c r="D65" s="74" t="s">
        <v>76</v>
      </c>
      <c r="E65" s="33"/>
      <c r="F65" s="25">
        <f>IFERROR(D65*E65, 0)</f>
        <v>0</v>
      </c>
      <c r="G65" s="9">
        <f>F65*$B$10</f>
        <v>0</v>
      </c>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row>
    <row r="66" spans="1:153" s="54" customFormat="1" ht="45" x14ac:dyDescent="0.25">
      <c r="A66" s="67" t="s">
        <v>267</v>
      </c>
      <c r="B66" s="10" t="s">
        <v>75</v>
      </c>
      <c r="C66" s="10" t="s">
        <v>70</v>
      </c>
      <c r="D66" s="74"/>
      <c r="E66" s="106"/>
      <c r="F66" s="25">
        <f t="shared" ref="F66:F68" si="7">D66*E66</f>
        <v>0</v>
      </c>
      <c r="G66" s="9">
        <f>F66*$B$10</f>
        <v>0</v>
      </c>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3"/>
      <c r="DD66" s="53"/>
      <c r="DE66" s="53"/>
      <c r="DF66" s="53"/>
      <c r="DG66" s="53"/>
      <c r="DH66" s="53"/>
      <c r="DI66" s="53"/>
      <c r="DJ66" s="53"/>
      <c r="DK66" s="53"/>
      <c r="DL66" s="53"/>
      <c r="DM66" s="53"/>
      <c r="DN66" s="53"/>
      <c r="DO66" s="53"/>
      <c r="DP66" s="53"/>
      <c r="DQ66" s="53"/>
      <c r="DR66" s="53"/>
      <c r="DS66" s="53"/>
      <c r="DT66" s="53"/>
      <c r="DU66" s="53"/>
      <c r="DV66" s="53"/>
      <c r="DW66" s="53"/>
      <c r="DX66" s="53"/>
      <c r="DY66" s="53"/>
      <c r="DZ66" s="53"/>
      <c r="EA66" s="53"/>
      <c r="EB66" s="53"/>
      <c r="EC66" s="53"/>
      <c r="ED66" s="53"/>
      <c r="EE66" s="53"/>
      <c r="EF66" s="53"/>
      <c r="EG66" s="53"/>
      <c r="EH66" s="53"/>
      <c r="EI66" s="53"/>
      <c r="EJ66" s="53"/>
      <c r="EK66" s="53"/>
      <c r="EL66" s="53"/>
      <c r="EM66" s="53"/>
      <c r="EN66" s="53"/>
      <c r="EO66" s="53"/>
      <c r="EP66" s="53"/>
      <c r="EQ66" s="53"/>
      <c r="ER66" s="53"/>
      <c r="ES66" s="53"/>
      <c r="ET66" s="53"/>
      <c r="EU66" s="53"/>
      <c r="EV66" s="53"/>
      <c r="EW66" s="53"/>
    </row>
    <row r="67" spans="1:153" ht="138" x14ac:dyDescent="0.25">
      <c r="A67" s="66" t="s">
        <v>77</v>
      </c>
      <c r="B67" s="10" t="s">
        <v>78</v>
      </c>
      <c r="C67" s="10" t="s">
        <v>70</v>
      </c>
      <c r="D67" s="74">
        <v>429.09</v>
      </c>
      <c r="E67" s="33"/>
      <c r="F67" s="25">
        <f t="shared" si="7"/>
        <v>0</v>
      </c>
      <c r="G67" s="9">
        <f t="shared" ref="G67:G68" si="8">F67*$B$10</f>
        <v>0</v>
      </c>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1"/>
      <c r="DS67" s="11"/>
      <c r="DT67" s="11"/>
      <c r="DU67" s="11"/>
      <c r="DV67" s="11"/>
      <c r="DW67" s="11"/>
      <c r="DX67" s="11"/>
      <c r="DY67" s="11"/>
      <c r="DZ67" s="11"/>
      <c r="EA67" s="11"/>
      <c r="EB67" s="11"/>
      <c r="EC67" s="11"/>
      <c r="ED67" s="11"/>
      <c r="EE67" s="11"/>
      <c r="EF67" s="11"/>
      <c r="EG67" s="11"/>
      <c r="EH67" s="11"/>
      <c r="EI67" s="11"/>
      <c r="EJ67" s="11"/>
      <c r="EK67" s="11"/>
      <c r="EL67" s="11"/>
      <c r="EM67" s="11"/>
      <c r="EN67" s="11"/>
      <c r="EO67" s="11"/>
      <c r="EP67" s="11"/>
      <c r="EQ67" s="11"/>
      <c r="ER67" s="11"/>
      <c r="ES67" s="11"/>
      <c r="ET67" s="11"/>
      <c r="EU67" s="11"/>
      <c r="EV67" s="11"/>
      <c r="EW67" s="11"/>
    </row>
    <row r="68" spans="1:153" s="2" customFormat="1" ht="141" x14ac:dyDescent="0.25">
      <c r="A68" s="66" t="s">
        <v>312</v>
      </c>
      <c r="B68" s="10" t="s">
        <v>78</v>
      </c>
      <c r="C68" s="10" t="s">
        <v>70</v>
      </c>
      <c r="D68" s="74">
        <v>808.74</v>
      </c>
      <c r="E68" s="33"/>
      <c r="F68" s="25">
        <f t="shared" si="7"/>
        <v>0</v>
      </c>
      <c r="G68" s="9">
        <f t="shared" si="8"/>
        <v>0</v>
      </c>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c r="DR68" s="11"/>
      <c r="DS68" s="11"/>
      <c r="DT68" s="11"/>
      <c r="DU68" s="11"/>
      <c r="DV68" s="11"/>
      <c r="DW68" s="11"/>
      <c r="DX68" s="11"/>
      <c r="DY68" s="11"/>
      <c r="DZ68" s="11"/>
      <c r="EA68" s="11"/>
      <c r="EB68" s="11"/>
      <c r="EC68" s="11"/>
      <c r="ED68" s="11"/>
      <c r="EE68" s="11"/>
      <c r="EF68" s="11"/>
      <c r="EG68" s="11"/>
      <c r="EH68" s="11"/>
      <c r="EI68" s="11"/>
      <c r="EJ68" s="11"/>
      <c r="EK68" s="11"/>
      <c r="EL68" s="11"/>
      <c r="EM68" s="11"/>
      <c r="EN68" s="11"/>
      <c r="EO68" s="11"/>
      <c r="EP68" s="11"/>
      <c r="EQ68" s="11"/>
      <c r="ER68" s="11"/>
      <c r="ES68" s="11"/>
      <c r="ET68" s="11"/>
      <c r="EU68" s="11"/>
      <c r="EV68" s="11"/>
      <c r="EW68" s="11"/>
    </row>
    <row r="69" spans="1:153" s="11" customFormat="1" ht="18.75" x14ac:dyDescent="0.25">
      <c r="A69" s="242" t="s">
        <v>79</v>
      </c>
      <c r="B69" s="243"/>
      <c r="C69" s="243"/>
      <c r="D69" s="243"/>
      <c r="E69" s="243"/>
      <c r="F69" s="244"/>
      <c r="G69" s="124"/>
    </row>
    <row r="70" spans="1:153" s="11" customFormat="1" ht="30" x14ac:dyDescent="0.25">
      <c r="A70" s="217" t="s">
        <v>80</v>
      </c>
      <c r="B70" s="218"/>
      <c r="C70" s="219" t="s">
        <v>22</v>
      </c>
      <c r="D70" s="163"/>
      <c r="E70" s="160"/>
      <c r="F70" s="220">
        <f>D70*E70</f>
        <v>0</v>
      </c>
      <c r="G70" s="169">
        <f>F70</f>
        <v>0</v>
      </c>
    </row>
    <row r="71" spans="1:153" s="11" customFormat="1" ht="27" customHeight="1" x14ac:dyDescent="0.25">
      <c r="A71" s="222" t="s">
        <v>198</v>
      </c>
      <c r="B71" s="223"/>
      <c r="C71" s="223"/>
      <c r="D71" s="223"/>
      <c r="E71" s="223"/>
      <c r="F71" s="224"/>
      <c r="G71" s="125"/>
    </row>
    <row r="72" spans="1:153" s="5" customFormat="1" ht="30" x14ac:dyDescent="0.25">
      <c r="A72" s="66" t="s">
        <v>242</v>
      </c>
      <c r="B72" s="10" t="s">
        <v>81</v>
      </c>
      <c r="C72" s="15" t="s">
        <v>22</v>
      </c>
      <c r="D72" s="62">
        <v>96.3</v>
      </c>
      <c r="E72" s="46"/>
      <c r="F72" s="36">
        <f>D72*E72</f>
        <v>0</v>
      </c>
      <c r="G72" s="9" t="s">
        <v>46</v>
      </c>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row>
    <row r="73" spans="1:153" s="54" customFormat="1" ht="86.25" customHeight="1" x14ac:dyDescent="0.25">
      <c r="A73" s="67" t="s">
        <v>268</v>
      </c>
      <c r="B73" s="10" t="s">
        <v>209</v>
      </c>
      <c r="C73" s="15" t="s">
        <v>22</v>
      </c>
      <c r="D73" s="62">
        <v>48.15</v>
      </c>
      <c r="E73" s="55"/>
      <c r="F73" s="36">
        <f t="shared" ref="F73:F74" si="9">D73*E73</f>
        <v>0</v>
      </c>
      <c r="G73" s="89"/>
    </row>
    <row r="74" spans="1:153" s="54" customFormat="1" ht="68.25" x14ac:dyDescent="0.25">
      <c r="A74" s="105" t="s">
        <v>269</v>
      </c>
      <c r="B74" s="10" t="s">
        <v>43</v>
      </c>
      <c r="C74" s="15" t="s">
        <v>22</v>
      </c>
      <c r="D74" s="62">
        <v>115.7</v>
      </c>
      <c r="E74" s="52"/>
      <c r="F74" s="36">
        <f t="shared" si="9"/>
        <v>0</v>
      </c>
      <c r="G74" s="90"/>
    </row>
    <row r="75" spans="1:153" s="54" customFormat="1" ht="102" x14ac:dyDescent="0.25">
      <c r="A75" s="67" t="s">
        <v>270</v>
      </c>
      <c r="B75" s="10" t="s">
        <v>82</v>
      </c>
      <c r="C75" s="15" t="s">
        <v>22</v>
      </c>
      <c r="D75" s="117" t="s">
        <v>220</v>
      </c>
      <c r="E75" s="52"/>
      <c r="F75" s="36">
        <f>IFERROR(D75*E75,0)</f>
        <v>0</v>
      </c>
      <c r="G75" s="90"/>
    </row>
    <row r="76" spans="1:153" s="5" customFormat="1" ht="24.75" customHeight="1" x14ac:dyDescent="0.25">
      <c r="A76" s="222" t="s">
        <v>243</v>
      </c>
      <c r="B76" s="223"/>
      <c r="C76" s="223"/>
      <c r="D76" s="223"/>
      <c r="E76" s="223"/>
      <c r="F76" s="224"/>
      <c r="G76" s="125"/>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row>
    <row r="77" spans="1:153" s="5" customFormat="1" ht="83.25" x14ac:dyDescent="0.25">
      <c r="A77" s="66" t="s">
        <v>244</v>
      </c>
      <c r="B77" s="75" t="s">
        <v>34</v>
      </c>
      <c r="C77" s="12" t="s">
        <v>22</v>
      </c>
      <c r="D77" s="62">
        <v>116.4</v>
      </c>
      <c r="E77" s="33"/>
      <c r="F77" s="36">
        <f>D77*E77</f>
        <v>0</v>
      </c>
      <c r="G77" s="9">
        <f>F77*$B$10</f>
        <v>0</v>
      </c>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row>
    <row r="78" spans="1:153" s="5" customFormat="1" ht="69" x14ac:dyDescent="0.25">
      <c r="A78" s="107" t="s">
        <v>271</v>
      </c>
      <c r="B78" s="75" t="s">
        <v>33</v>
      </c>
      <c r="C78" s="22" t="s">
        <v>22</v>
      </c>
      <c r="D78" s="62">
        <v>116.4</v>
      </c>
      <c r="E78" s="28"/>
      <c r="F78" s="36">
        <f t="shared" ref="F78:F80" si="10">D78*E78</f>
        <v>0</v>
      </c>
      <c r="G78" s="9">
        <f>F78*$B$10</f>
        <v>0</v>
      </c>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row>
    <row r="79" spans="1:153" s="51" customFormat="1" ht="45" x14ac:dyDescent="0.25">
      <c r="A79" s="108" t="s">
        <v>245</v>
      </c>
      <c r="B79" s="60" t="s">
        <v>83</v>
      </c>
      <c r="C79" s="65" t="s">
        <v>22</v>
      </c>
      <c r="D79" s="62">
        <v>116.4</v>
      </c>
      <c r="E79" s="49"/>
      <c r="F79" s="36">
        <f t="shared" si="10"/>
        <v>0</v>
      </c>
      <c r="G79" s="92">
        <f>F79</f>
        <v>0</v>
      </c>
    </row>
    <row r="80" spans="1:153" s="51" customFormat="1" ht="60" x14ac:dyDescent="0.25">
      <c r="A80" s="108" t="s">
        <v>246</v>
      </c>
      <c r="B80" s="60" t="s">
        <v>84</v>
      </c>
      <c r="C80" s="65" t="s">
        <v>22</v>
      </c>
      <c r="D80" s="62">
        <v>116.4</v>
      </c>
      <c r="E80" s="56"/>
      <c r="F80" s="36">
        <f t="shared" si="10"/>
        <v>0</v>
      </c>
      <c r="G80" s="92" t="s">
        <v>46</v>
      </c>
    </row>
    <row r="81" spans="1:153" s="5" customFormat="1" ht="21.75" customHeight="1" x14ac:dyDescent="0.25">
      <c r="A81" s="222" t="s">
        <v>247</v>
      </c>
      <c r="B81" s="223"/>
      <c r="C81" s="223"/>
      <c r="D81" s="223"/>
      <c r="E81" s="223"/>
      <c r="F81" s="224"/>
      <c r="G81" s="7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row>
    <row r="82" spans="1:153" s="51" customFormat="1" ht="45" x14ac:dyDescent="0.25">
      <c r="A82" s="105" t="s">
        <v>272</v>
      </c>
      <c r="B82" s="60" t="s">
        <v>319</v>
      </c>
      <c r="C82" s="65" t="s">
        <v>22</v>
      </c>
      <c r="D82" s="62">
        <v>14.37</v>
      </c>
      <c r="E82" s="49"/>
      <c r="F82" s="82">
        <f>D82*E82</f>
        <v>0</v>
      </c>
      <c r="G82" s="91" t="s">
        <v>46</v>
      </c>
    </row>
    <row r="83" spans="1:153" s="57" customFormat="1" ht="53.25" customHeight="1" x14ac:dyDescent="0.25">
      <c r="A83" s="108" t="s">
        <v>273</v>
      </c>
      <c r="B83" s="60" t="s">
        <v>84</v>
      </c>
      <c r="C83" s="109" t="s">
        <v>22</v>
      </c>
      <c r="D83" s="62">
        <v>57.5</v>
      </c>
      <c r="E83" s="58"/>
      <c r="F83" s="82">
        <f t="shared" ref="F83:F87" si="11">D83*E83</f>
        <v>0</v>
      </c>
      <c r="G83" s="91" t="s">
        <v>46</v>
      </c>
    </row>
    <row r="84" spans="1:153" s="51" customFormat="1" ht="30" x14ac:dyDescent="0.25">
      <c r="A84" s="108" t="s">
        <v>274</v>
      </c>
      <c r="B84" s="60" t="s">
        <v>86</v>
      </c>
      <c r="C84" s="65" t="s">
        <v>22</v>
      </c>
      <c r="D84" s="62">
        <v>57.5</v>
      </c>
      <c r="E84" s="50"/>
      <c r="F84" s="82">
        <f t="shared" si="11"/>
        <v>0</v>
      </c>
      <c r="G84" s="91"/>
    </row>
    <row r="85" spans="1:153" s="51" customFormat="1" ht="75" x14ac:dyDescent="0.25">
      <c r="A85" s="105" t="s">
        <v>248</v>
      </c>
      <c r="B85" s="77" t="s">
        <v>205</v>
      </c>
      <c r="C85" s="65" t="s">
        <v>22</v>
      </c>
      <c r="D85" s="62">
        <v>28.75</v>
      </c>
      <c r="E85" s="58"/>
      <c r="F85" s="82">
        <f t="shared" si="11"/>
        <v>0</v>
      </c>
      <c r="G85" s="93"/>
    </row>
    <row r="86" spans="1:153" s="51" customFormat="1" ht="90" x14ac:dyDescent="0.25">
      <c r="A86" s="105" t="s">
        <v>261</v>
      </c>
      <c r="B86" s="77" t="s">
        <v>36</v>
      </c>
      <c r="C86" s="65" t="s">
        <v>22</v>
      </c>
      <c r="D86" s="73" t="s">
        <v>214</v>
      </c>
      <c r="E86" s="49"/>
      <c r="F86" s="82">
        <f>IFERROR(D86*E86, 0)</f>
        <v>0</v>
      </c>
      <c r="G86" s="93"/>
    </row>
    <row r="87" spans="1:153" s="51" customFormat="1" ht="30" x14ac:dyDescent="0.25">
      <c r="A87" s="108" t="s">
        <v>276</v>
      </c>
      <c r="B87" s="60" t="s">
        <v>142</v>
      </c>
      <c r="C87" s="65" t="s">
        <v>22</v>
      </c>
      <c r="D87" s="62">
        <v>57.5</v>
      </c>
      <c r="E87" s="49"/>
      <c r="F87" s="82">
        <f t="shared" si="11"/>
        <v>0</v>
      </c>
      <c r="G87" s="93">
        <f>F87*$B$10</f>
        <v>0</v>
      </c>
    </row>
    <row r="88" spans="1:153" s="5" customFormat="1" ht="21" customHeight="1" x14ac:dyDescent="0.25">
      <c r="A88" s="222" t="s">
        <v>249</v>
      </c>
      <c r="B88" s="223"/>
      <c r="C88" s="223"/>
      <c r="D88" s="223"/>
      <c r="E88" s="223"/>
      <c r="F88" s="224"/>
      <c r="G88" s="72"/>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row>
    <row r="89" spans="1:153" s="51" customFormat="1" x14ac:dyDescent="0.25">
      <c r="A89" s="108" t="s">
        <v>275</v>
      </c>
      <c r="B89" s="60" t="s">
        <v>90</v>
      </c>
      <c r="C89" s="65" t="s">
        <v>22</v>
      </c>
      <c r="D89" s="62">
        <v>150</v>
      </c>
      <c r="E89" s="49"/>
      <c r="F89" s="82">
        <f>D89*E89</f>
        <v>0</v>
      </c>
      <c r="G89" s="91" t="s">
        <v>46</v>
      </c>
    </row>
    <row r="90" spans="1:153" s="5" customFormat="1" ht="24.75" customHeight="1" x14ac:dyDescent="0.25">
      <c r="A90" s="222" t="s">
        <v>92</v>
      </c>
      <c r="B90" s="223"/>
      <c r="C90" s="223"/>
      <c r="D90" s="223"/>
      <c r="E90" s="223"/>
      <c r="F90" s="224"/>
      <c r="G90" s="72"/>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row>
    <row r="91" spans="1:153" s="5" customFormat="1" ht="45" x14ac:dyDescent="0.25">
      <c r="A91" s="108" t="s">
        <v>277</v>
      </c>
      <c r="B91" s="60" t="s">
        <v>93</v>
      </c>
      <c r="C91" s="65" t="s">
        <v>22</v>
      </c>
      <c r="D91" s="62">
        <v>100</v>
      </c>
      <c r="E91" s="60"/>
      <c r="F91" s="62">
        <f>D91*E91</f>
        <v>0</v>
      </c>
      <c r="G91" s="78" t="s">
        <v>46</v>
      </c>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row>
    <row r="92" spans="1:153" s="51" customFormat="1" ht="30" x14ac:dyDescent="0.25">
      <c r="A92" s="105" t="s">
        <v>303</v>
      </c>
      <c r="B92" s="60" t="s">
        <v>206</v>
      </c>
      <c r="C92" s="65" t="s">
        <v>22</v>
      </c>
      <c r="D92" s="62">
        <v>86.25</v>
      </c>
      <c r="E92" s="60"/>
      <c r="F92" s="62">
        <f>D92*E92</f>
        <v>0</v>
      </c>
      <c r="G92" s="78" t="s">
        <v>46</v>
      </c>
    </row>
    <row r="93" spans="1:153" s="5" customFormat="1" ht="21.75" customHeight="1" x14ac:dyDescent="0.25">
      <c r="A93" s="222" t="s">
        <v>94</v>
      </c>
      <c r="B93" s="223"/>
      <c r="C93" s="223"/>
      <c r="D93" s="223"/>
      <c r="E93" s="223"/>
      <c r="F93" s="224"/>
      <c r="G93" s="72"/>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row>
    <row r="94" spans="1:153" s="51" customFormat="1" ht="30" customHeight="1" x14ac:dyDescent="0.25">
      <c r="A94" s="110" t="s">
        <v>278</v>
      </c>
      <c r="B94" s="60" t="s">
        <v>222</v>
      </c>
      <c r="C94" s="60" t="s">
        <v>70</v>
      </c>
      <c r="D94" s="62">
        <v>300</v>
      </c>
      <c r="E94" s="60"/>
      <c r="F94" s="62">
        <f>D94*E94</f>
        <v>0</v>
      </c>
      <c r="G94" s="78" t="s">
        <v>46</v>
      </c>
    </row>
    <row r="95" spans="1:153" s="51" customFormat="1" ht="30" x14ac:dyDescent="0.25">
      <c r="A95" s="110" t="s">
        <v>229</v>
      </c>
      <c r="B95" s="60" t="s">
        <v>199</v>
      </c>
      <c r="C95" s="60" t="s">
        <v>70</v>
      </c>
      <c r="D95" s="62">
        <v>808.74</v>
      </c>
      <c r="E95" s="60"/>
      <c r="F95" s="62">
        <f t="shared" ref="F95:F97" si="12">D95*E95</f>
        <v>0</v>
      </c>
      <c r="G95" s="78" t="s">
        <v>46</v>
      </c>
    </row>
    <row r="96" spans="1:153" s="51" customFormat="1" ht="30" x14ac:dyDescent="0.25">
      <c r="A96" s="108" t="s">
        <v>250</v>
      </c>
      <c r="B96" s="60" t="s">
        <v>89</v>
      </c>
      <c r="C96" s="65" t="s">
        <v>22</v>
      </c>
      <c r="D96" s="62">
        <v>57.5</v>
      </c>
      <c r="E96" s="60"/>
      <c r="F96" s="62">
        <f t="shared" si="12"/>
        <v>0</v>
      </c>
      <c r="G96" s="78" t="s">
        <v>46</v>
      </c>
    </row>
    <row r="97" spans="1:153" s="51" customFormat="1" ht="42" x14ac:dyDescent="0.25">
      <c r="A97" s="105" t="s">
        <v>279</v>
      </c>
      <c r="B97" s="77" t="s">
        <v>91</v>
      </c>
      <c r="C97" s="65" t="s">
        <v>22</v>
      </c>
      <c r="D97" s="62">
        <v>57.5</v>
      </c>
      <c r="E97" s="61"/>
      <c r="F97" s="62">
        <f t="shared" si="12"/>
        <v>0</v>
      </c>
      <c r="G97" s="78" t="s">
        <v>46</v>
      </c>
    </row>
    <row r="98" spans="1:153" s="5" customFormat="1" ht="25.5" customHeight="1" x14ac:dyDescent="0.25">
      <c r="A98" s="222" t="s">
        <v>95</v>
      </c>
      <c r="B98" s="223"/>
      <c r="C98" s="223"/>
      <c r="D98" s="223"/>
      <c r="E98" s="223"/>
      <c r="F98" s="224"/>
      <c r="G98" s="72"/>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row>
    <row r="99" spans="1:153" s="5" customFormat="1" ht="73.5" customHeight="1" x14ac:dyDescent="0.25">
      <c r="A99" s="108" t="s">
        <v>315</v>
      </c>
      <c r="B99" s="60" t="s">
        <v>89</v>
      </c>
      <c r="C99" s="65" t="s">
        <v>22</v>
      </c>
      <c r="D99" s="62">
        <v>300</v>
      </c>
      <c r="E99" s="60"/>
      <c r="F99" s="60"/>
      <c r="G99" s="94"/>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row>
    <row r="100" spans="1:153" s="5" customFormat="1" ht="24" customHeight="1" x14ac:dyDescent="0.25">
      <c r="A100" s="222" t="s">
        <v>96</v>
      </c>
      <c r="B100" s="223"/>
      <c r="C100" s="223"/>
      <c r="D100" s="223"/>
      <c r="E100" s="223"/>
      <c r="F100" s="224"/>
      <c r="G100" s="72"/>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row>
    <row r="101" spans="1:153" s="11" customFormat="1" ht="53.25" x14ac:dyDescent="0.25">
      <c r="A101" s="71" t="s">
        <v>97</v>
      </c>
      <c r="B101" s="10" t="s">
        <v>98</v>
      </c>
      <c r="C101" s="10" t="s">
        <v>22</v>
      </c>
      <c r="D101" s="73" t="s">
        <v>323</v>
      </c>
      <c r="E101" s="33"/>
      <c r="F101" s="27">
        <f>IFERROR(D101*E101, 0)</f>
        <v>0</v>
      </c>
      <c r="G101" s="8"/>
    </row>
    <row r="102" spans="1:153" s="2" customFormat="1" ht="27.75" x14ac:dyDescent="0.25">
      <c r="A102" s="66" t="s">
        <v>99</v>
      </c>
      <c r="B102" s="10" t="s">
        <v>100</v>
      </c>
      <c r="C102" s="15" t="s">
        <v>22</v>
      </c>
      <c r="D102" s="62" t="s">
        <v>148</v>
      </c>
      <c r="E102" s="15"/>
      <c r="F102" s="27">
        <f>IFERROR(D102*E102, 0)</f>
        <v>0</v>
      </c>
      <c r="G102" s="8"/>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1"/>
      <c r="ET102" s="11"/>
      <c r="EU102" s="11"/>
      <c r="EV102" s="11"/>
      <c r="EW102" s="11"/>
    </row>
    <row r="103" spans="1:153" s="11" customFormat="1" ht="28.5" customHeight="1" x14ac:dyDescent="0.25">
      <c r="A103" s="225" t="s">
        <v>101</v>
      </c>
      <c r="B103" s="226"/>
      <c r="C103" s="226"/>
      <c r="D103" s="226"/>
      <c r="E103" s="226"/>
      <c r="F103" s="227"/>
      <c r="G103" s="126"/>
    </row>
    <row r="104" spans="1:153" s="11" customFormat="1" ht="78.75" x14ac:dyDescent="0.25">
      <c r="A104" s="67" t="s">
        <v>262</v>
      </c>
      <c r="B104" s="10" t="s">
        <v>38</v>
      </c>
      <c r="C104" s="12" t="s">
        <v>22</v>
      </c>
      <c r="D104" s="62">
        <v>86.25</v>
      </c>
      <c r="E104" s="15"/>
      <c r="F104" s="25">
        <f>D104*E104</f>
        <v>0</v>
      </c>
      <c r="G104" s="9">
        <f t="shared" ref="G104:G105" si="13">F104</f>
        <v>0</v>
      </c>
    </row>
    <row r="105" spans="1:153" s="11" customFormat="1" ht="66" x14ac:dyDescent="0.25">
      <c r="A105" s="67" t="s">
        <v>230</v>
      </c>
      <c r="B105" s="10" t="s">
        <v>38</v>
      </c>
      <c r="C105" s="12" t="s">
        <v>22</v>
      </c>
      <c r="D105" s="62">
        <v>86.25</v>
      </c>
      <c r="E105" s="15"/>
      <c r="F105" s="25">
        <f t="shared" ref="F105:F106" si="14">D105*E105</f>
        <v>0</v>
      </c>
      <c r="G105" s="9">
        <f t="shared" si="13"/>
        <v>0</v>
      </c>
    </row>
    <row r="106" spans="1:153" s="57" customFormat="1" ht="72.75" customHeight="1" x14ac:dyDescent="0.25">
      <c r="A106" s="105" t="s">
        <v>313</v>
      </c>
      <c r="B106" s="60" t="s">
        <v>102</v>
      </c>
      <c r="C106" s="74" t="s">
        <v>22</v>
      </c>
      <c r="D106" s="65"/>
      <c r="E106" s="65"/>
      <c r="F106" s="25">
        <f t="shared" si="14"/>
        <v>0</v>
      </c>
      <c r="G106" s="63" t="s">
        <v>314</v>
      </c>
    </row>
    <row r="107" spans="1:153" s="4" customFormat="1" ht="20.25" customHeight="1" x14ac:dyDescent="0.25">
      <c r="A107" s="228" t="s">
        <v>103</v>
      </c>
      <c r="B107" s="229"/>
      <c r="C107" s="229"/>
      <c r="D107" s="229"/>
      <c r="E107" s="229"/>
      <c r="F107" s="230"/>
      <c r="G107" s="127"/>
    </row>
    <row r="108" spans="1:153" s="11" customFormat="1" ht="45" x14ac:dyDescent="0.25">
      <c r="A108" s="67" t="s">
        <v>104</v>
      </c>
      <c r="B108" s="10" t="s">
        <v>207</v>
      </c>
      <c r="C108" s="10" t="s">
        <v>70</v>
      </c>
      <c r="D108" s="74"/>
      <c r="E108" s="10"/>
      <c r="F108" s="12">
        <f>D108*E108</f>
        <v>0</v>
      </c>
      <c r="G108" s="9">
        <f>F108*$B$10</f>
        <v>0</v>
      </c>
    </row>
    <row r="109" spans="1:153" s="11" customFormat="1" ht="45" x14ac:dyDescent="0.25">
      <c r="A109" s="67" t="s">
        <v>105</v>
      </c>
      <c r="B109" s="10" t="s">
        <v>106</v>
      </c>
      <c r="C109" s="10" t="s">
        <v>70</v>
      </c>
      <c r="D109" s="86"/>
      <c r="E109" s="10"/>
      <c r="F109" s="12">
        <f>D109*E109</f>
        <v>0</v>
      </c>
      <c r="G109" s="9">
        <f>F109*$B$10</f>
        <v>0</v>
      </c>
    </row>
    <row r="110" spans="1:153" s="11" customFormat="1" ht="20.25" customHeight="1" x14ac:dyDescent="0.25">
      <c r="A110" s="228" t="s">
        <v>107</v>
      </c>
      <c r="B110" s="229"/>
      <c r="C110" s="229"/>
      <c r="D110" s="229"/>
      <c r="E110" s="229"/>
      <c r="F110" s="230"/>
      <c r="G110" s="128"/>
    </row>
    <row r="111" spans="1:153" s="11" customFormat="1" ht="144.75" customHeight="1" x14ac:dyDescent="0.25">
      <c r="A111" s="66" t="s">
        <v>108</v>
      </c>
      <c r="B111" s="10" t="s">
        <v>49</v>
      </c>
      <c r="C111" s="76" t="s">
        <v>22</v>
      </c>
      <c r="D111" s="62">
        <v>57.5</v>
      </c>
      <c r="E111" s="15"/>
      <c r="F111" s="12">
        <f>D111*E111</f>
        <v>0</v>
      </c>
      <c r="G111" s="9">
        <f>F111*$B$10</f>
        <v>0</v>
      </c>
    </row>
    <row r="112" spans="1:153" s="11" customFormat="1" ht="60" x14ac:dyDescent="0.25">
      <c r="A112" s="66" t="s">
        <v>280</v>
      </c>
      <c r="B112" s="10" t="s">
        <v>109</v>
      </c>
      <c r="C112" s="76" t="s">
        <v>22</v>
      </c>
      <c r="D112" s="62">
        <v>28.75</v>
      </c>
      <c r="E112" s="15"/>
      <c r="F112" s="12">
        <f>D112*E112</f>
        <v>0</v>
      </c>
      <c r="G112" s="9">
        <f t="shared" ref="G112:G113" si="15">F112*$B$10</f>
        <v>0</v>
      </c>
    </row>
    <row r="113" spans="1:153" s="11" customFormat="1" ht="57" x14ac:dyDescent="0.25">
      <c r="A113" s="66" t="s">
        <v>110</v>
      </c>
      <c r="B113" s="15" t="s">
        <v>111</v>
      </c>
      <c r="C113" s="15" t="s">
        <v>22</v>
      </c>
      <c r="D113" s="62">
        <v>28.75</v>
      </c>
      <c r="E113" s="15"/>
      <c r="F113" s="23">
        <f>D113*E113</f>
        <v>0</v>
      </c>
      <c r="G113" s="9">
        <f t="shared" si="15"/>
        <v>0</v>
      </c>
    </row>
    <row r="114" spans="1:153" s="57" customFormat="1" ht="57.75" x14ac:dyDescent="0.25">
      <c r="A114" s="111" t="s">
        <v>251</v>
      </c>
      <c r="B114" s="60" t="s">
        <v>113</v>
      </c>
      <c r="C114" s="65" t="s">
        <v>22</v>
      </c>
      <c r="D114" s="62">
        <v>115</v>
      </c>
      <c r="E114" s="59"/>
      <c r="F114" s="82">
        <f>D114*E114</f>
        <v>0</v>
      </c>
      <c r="G114" s="93" t="s">
        <v>46</v>
      </c>
    </row>
    <row r="115" spans="1:153" s="57" customFormat="1" ht="42.75" x14ac:dyDescent="0.25">
      <c r="A115" s="111" t="s">
        <v>252</v>
      </c>
      <c r="B115" s="60" t="s">
        <v>114</v>
      </c>
      <c r="C115" s="65" t="s">
        <v>22</v>
      </c>
      <c r="D115" s="62">
        <v>57.5</v>
      </c>
      <c r="E115" s="59"/>
      <c r="F115" s="82">
        <f t="shared" ref="F115:F120" si="16">D115*E115</f>
        <v>0</v>
      </c>
      <c r="G115" s="93" t="s">
        <v>46</v>
      </c>
    </row>
    <row r="116" spans="1:153" s="57" customFormat="1" ht="57" customHeight="1" x14ac:dyDescent="0.25">
      <c r="A116" s="111" t="s">
        <v>253</v>
      </c>
      <c r="B116" s="60" t="s">
        <v>215</v>
      </c>
      <c r="C116" s="65" t="s">
        <v>22</v>
      </c>
      <c r="D116" s="62">
        <v>115</v>
      </c>
      <c r="E116" s="59"/>
      <c r="F116" s="82">
        <f t="shared" si="16"/>
        <v>0</v>
      </c>
      <c r="G116" s="93" t="s">
        <v>46</v>
      </c>
    </row>
    <row r="117" spans="1:153" s="4" customFormat="1" ht="51" x14ac:dyDescent="0.25">
      <c r="A117" s="66" t="s">
        <v>115</v>
      </c>
      <c r="B117" s="10" t="s">
        <v>116</v>
      </c>
      <c r="C117" s="15" t="s">
        <v>22</v>
      </c>
      <c r="D117" s="62">
        <v>224.72</v>
      </c>
      <c r="E117" s="15"/>
      <c r="F117" s="82">
        <f t="shared" si="16"/>
        <v>0</v>
      </c>
      <c r="G117" s="9">
        <f>F117</f>
        <v>0</v>
      </c>
    </row>
    <row r="118" spans="1:153" s="4" customFormat="1" ht="70.5" x14ac:dyDescent="0.25">
      <c r="A118" s="71" t="s">
        <v>117</v>
      </c>
      <c r="B118" s="10" t="s">
        <v>118</v>
      </c>
      <c r="C118" s="10" t="s">
        <v>22</v>
      </c>
      <c r="D118" s="135">
        <v>695.6</v>
      </c>
      <c r="E118" s="35"/>
      <c r="F118" s="82">
        <f t="shared" si="16"/>
        <v>0</v>
      </c>
      <c r="G118" s="9">
        <f t="shared" ref="G118:G120" si="17">F118</f>
        <v>0</v>
      </c>
    </row>
    <row r="119" spans="1:153" s="4" customFormat="1" ht="42.75" x14ac:dyDescent="0.25">
      <c r="A119" s="71" t="s">
        <v>119</v>
      </c>
      <c r="B119" s="10" t="s">
        <v>118</v>
      </c>
      <c r="C119" s="10" t="s">
        <v>22</v>
      </c>
      <c r="D119" s="74">
        <v>517.5</v>
      </c>
      <c r="E119" s="35"/>
      <c r="F119" s="82">
        <f t="shared" si="16"/>
        <v>0</v>
      </c>
      <c r="G119" s="9">
        <f t="shared" si="17"/>
        <v>0</v>
      </c>
    </row>
    <row r="120" spans="1:153" s="11" customFormat="1" ht="75" x14ac:dyDescent="0.25">
      <c r="A120" s="71" t="s">
        <v>120</v>
      </c>
      <c r="B120" s="10" t="s">
        <v>121</v>
      </c>
      <c r="C120" s="10" t="s">
        <v>22</v>
      </c>
      <c r="D120" s="74">
        <v>1150</v>
      </c>
      <c r="E120" s="35"/>
      <c r="F120" s="82">
        <f t="shared" si="16"/>
        <v>0</v>
      </c>
      <c r="G120" s="9">
        <f t="shared" si="17"/>
        <v>0</v>
      </c>
    </row>
    <row r="121" spans="1:153" s="11" customFormat="1" ht="19.5" customHeight="1" x14ac:dyDescent="0.25">
      <c r="A121" s="228" t="s">
        <v>122</v>
      </c>
      <c r="B121" s="229"/>
      <c r="C121" s="229"/>
      <c r="D121" s="229"/>
      <c r="E121" s="229"/>
      <c r="F121" s="230"/>
      <c r="G121" s="127"/>
    </row>
    <row r="122" spans="1:153" s="11" customFormat="1" x14ac:dyDescent="0.25">
      <c r="A122" s="107" t="s">
        <v>123</v>
      </c>
      <c r="B122" s="13" t="s">
        <v>124</v>
      </c>
      <c r="C122" s="13" t="s">
        <v>70</v>
      </c>
      <c r="D122" s="87"/>
      <c r="E122" s="29"/>
      <c r="F122" s="27">
        <f>D122*E122</f>
        <v>0</v>
      </c>
      <c r="G122" s="14">
        <f>F122*$B$10</f>
        <v>0</v>
      </c>
    </row>
    <row r="123" spans="1:153" s="11" customFormat="1" ht="19.5" customHeight="1" x14ac:dyDescent="0.25">
      <c r="A123" s="228" t="s">
        <v>125</v>
      </c>
      <c r="B123" s="229"/>
      <c r="C123" s="229"/>
      <c r="D123" s="229"/>
      <c r="E123" s="229"/>
      <c r="F123" s="230"/>
      <c r="G123" s="128"/>
    </row>
    <row r="124" spans="1:153" s="4" customFormat="1" ht="84" x14ac:dyDescent="0.25">
      <c r="A124" s="66" t="s">
        <v>221</v>
      </c>
      <c r="B124" s="10" t="s">
        <v>126</v>
      </c>
      <c r="C124" s="60" t="s">
        <v>22</v>
      </c>
      <c r="D124" s="62">
        <v>168.54</v>
      </c>
      <c r="E124" s="33"/>
      <c r="F124" s="27">
        <f>D124*E124</f>
        <v>0</v>
      </c>
      <c r="G124" s="9">
        <f>F124*$B$10</f>
        <v>0</v>
      </c>
    </row>
    <row r="125" spans="1:153" s="11" customFormat="1" ht="60" x14ac:dyDescent="0.25">
      <c r="A125" s="71" t="s">
        <v>231</v>
      </c>
      <c r="B125" s="10" t="s">
        <v>127</v>
      </c>
      <c r="C125" s="10" t="s">
        <v>128</v>
      </c>
      <c r="D125" s="62">
        <v>174.6</v>
      </c>
      <c r="E125" s="35"/>
      <c r="F125" s="27">
        <f>D125*E125</f>
        <v>0</v>
      </c>
      <c r="G125" s="9">
        <f t="shared" ref="G125:G127" si="18">F125*$B$10</f>
        <v>0</v>
      </c>
    </row>
    <row r="126" spans="1:153" s="11" customFormat="1" ht="57" x14ac:dyDescent="0.25">
      <c r="A126" s="66" t="s">
        <v>129</v>
      </c>
      <c r="B126" s="60" t="s">
        <v>112</v>
      </c>
      <c r="C126" s="15" t="s">
        <v>22</v>
      </c>
      <c r="D126" s="74"/>
      <c r="E126" s="33"/>
      <c r="F126" s="27">
        <f>D126*E126</f>
        <v>0</v>
      </c>
      <c r="G126" s="9">
        <f t="shared" si="18"/>
        <v>0</v>
      </c>
    </row>
    <row r="127" spans="1:153" s="11" customFormat="1" ht="30" x14ac:dyDescent="0.25">
      <c r="A127" s="112" t="s">
        <v>130</v>
      </c>
      <c r="B127" s="10" t="s">
        <v>131</v>
      </c>
      <c r="C127" s="15" t="s">
        <v>128</v>
      </c>
      <c r="D127" s="62">
        <v>11.24</v>
      </c>
      <c r="E127" s="33"/>
      <c r="F127" s="27">
        <f>D127*E127</f>
        <v>0</v>
      </c>
      <c r="G127" s="9">
        <f t="shared" si="18"/>
        <v>0</v>
      </c>
    </row>
    <row r="128" spans="1:153" s="2" customFormat="1" ht="60" x14ac:dyDescent="0.25">
      <c r="A128" s="71" t="s">
        <v>132</v>
      </c>
      <c r="B128" s="10" t="s">
        <v>133</v>
      </c>
      <c r="C128" s="15" t="s">
        <v>22</v>
      </c>
      <c r="D128" s="62"/>
      <c r="E128" s="15"/>
      <c r="F128" s="27">
        <f>D128*E128</f>
        <v>0</v>
      </c>
      <c r="G128" s="9" t="s">
        <v>46</v>
      </c>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c r="EG128" s="11"/>
      <c r="EH128" s="11"/>
      <c r="EI128" s="11"/>
      <c r="EJ128" s="11"/>
      <c r="EK128" s="11"/>
      <c r="EL128" s="11"/>
      <c r="EM128" s="11"/>
      <c r="EN128" s="11"/>
      <c r="EO128" s="11"/>
      <c r="EP128" s="11"/>
      <c r="EQ128" s="11"/>
      <c r="ER128" s="11"/>
      <c r="ES128" s="11"/>
      <c r="ET128" s="11"/>
      <c r="EU128" s="11"/>
      <c r="EV128" s="11"/>
      <c r="EW128" s="11"/>
    </row>
    <row r="129" spans="1:7" s="11" customFormat="1" ht="35.25" customHeight="1" x14ac:dyDescent="0.25">
      <c r="A129" s="225" t="s">
        <v>134</v>
      </c>
      <c r="B129" s="226"/>
      <c r="C129" s="226"/>
      <c r="D129" s="226"/>
      <c r="E129" s="226"/>
      <c r="F129" s="227"/>
      <c r="G129" s="126"/>
    </row>
    <row r="130" spans="1:7" s="11" customFormat="1" ht="40.5" x14ac:dyDescent="0.25">
      <c r="A130" s="67" t="s">
        <v>135</v>
      </c>
      <c r="B130" s="24" t="s">
        <v>40</v>
      </c>
      <c r="C130" s="16" t="s">
        <v>22</v>
      </c>
      <c r="D130" s="62">
        <v>346.4</v>
      </c>
      <c r="E130" s="26"/>
      <c r="F130" s="23">
        <f>D130*E130</f>
        <v>0</v>
      </c>
      <c r="G130" s="17">
        <f t="shared" ref="G130" si="19">F130</f>
        <v>0</v>
      </c>
    </row>
    <row r="131" spans="1:7" s="11" customFormat="1" ht="40.5" x14ac:dyDescent="0.25">
      <c r="A131" s="113" t="s">
        <v>136</v>
      </c>
      <c r="B131" s="16" t="s">
        <v>137</v>
      </c>
      <c r="C131" s="16" t="s">
        <v>22</v>
      </c>
      <c r="D131" s="62"/>
      <c r="E131" s="26"/>
      <c r="F131" s="23">
        <f t="shared" ref="F131:F135" si="20">D131*E131</f>
        <v>0</v>
      </c>
      <c r="G131" s="17">
        <f>F131</f>
        <v>0</v>
      </c>
    </row>
    <row r="132" spans="1:7" s="11" customFormat="1" ht="45" x14ac:dyDescent="0.25">
      <c r="A132" s="113" t="s">
        <v>138</v>
      </c>
      <c r="B132" s="24" t="s">
        <v>88</v>
      </c>
      <c r="C132" s="16" t="s">
        <v>22</v>
      </c>
      <c r="D132" s="62">
        <v>58.2</v>
      </c>
      <c r="E132" s="26"/>
      <c r="F132" s="23">
        <f t="shared" si="20"/>
        <v>0</v>
      </c>
      <c r="G132" s="17" t="s">
        <v>46</v>
      </c>
    </row>
    <row r="133" spans="1:7" s="11" customFormat="1" ht="45" x14ac:dyDescent="0.25">
      <c r="A133" s="113" t="s">
        <v>139</v>
      </c>
      <c r="B133" s="10" t="s">
        <v>140</v>
      </c>
      <c r="C133" s="16" t="s">
        <v>22</v>
      </c>
      <c r="D133" s="62">
        <v>112.36</v>
      </c>
      <c r="E133" s="26"/>
      <c r="F133" s="23">
        <f t="shared" si="20"/>
        <v>0</v>
      </c>
      <c r="G133" s="17"/>
    </row>
    <row r="134" spans="1:7" s="11" customFormat="1" ht="125.25" customHeight="1" x14ac:dyDescent="0.25">
      <c r="A134" s="71" t="s">
        <v>141</v>
      </c>
      <c r="B134" s="10" t="s">
        <v>142</v>
      </c>
      <c r="C134" s="16" t="s">
        <v>22</v>
      </c>
      <c r="D134" s="62">
        <v>28.75</v>
      </c>
      <c r="E134" s="26"/>
      <c r="F134" s="23">
        <f t="shared" si="20"/>
        <v>0</v>
      </c>
      <c r="G134" s="17">
        <f>F134*$B$10</f>
        <v>0</v>
      </c>
    </row>
    <row r="135" spans="1:7" s="11" customFormat="1" ht="60" x14ac:dyDescent="0.25">
      <c r="A135" s="70" t="s">
        <v>143</v>
      </c>
      <c r="B135" s="10" t="s">
        <v>144</v>
      </c>
      <c r="C135" s="15" t="s">
        <v>22</v>
      </c>
      <c r="D135" s="62">
        <v>28.75</v>
      </c>
      <c r="E135" s="33"/>
      <c r="F135" s="23">
        <f t="shared" si="20"/>
        <v>0</v>
      </c>
      <c r="G135" s="17">
        <f>F135*$B$10</f>
        <v>0</v>
      </c>
    </row>
    <row r="136" spans="1:7" s="11" customFormat="1" ht="21.75" customHeight="1" x14ac:dyDescent="0.25">
      <c r="A136" s="246" t="s">
        <v>145</v>
      </c>
      <c r="B136" s="247"/>
      <c r="C136" s="247"/>
      <c r="D136" s="247"/>
      <c r="E136" s="247"/>
      <c r="F136" s="248"/>
      <c r="G136" s="129"/>
    </row>
    <row r="137" spans="1:7" s="11" customFormat="1" ht="60" x14ac:dyDescent="0.25">
      <c r="A137" s="70" t="s">
        <v>324</v>
      </c>
      <c r="B137" s="16" t="s">
        <v>144</v>
      </c>
      <c r="C137" s="16" t="s">
        <v>70</v>
      </c>
      <c r="D137" s="74"/>
      <c r="E137" s="26"/>
      <c r="F137" s="23">
        <f>D137*E137</f>
        <v>0</v>
      </c>
      <c r="G137" s="17">
        <f>F137*$B$10</f>
        <v>0</v>
      </c>
    </row>
    <row r="138" spans="1:7" s="11" customFormat="1" ht="90" x14ac:dyDescent="0.25">
      <c r="A138" s="70" t="s">
        <v>146</v>
      </c>
      <c r="B138" s="16" t="s">
        <v>144</v>
      </c>
      <c r="C138" s="16" t="s">
        <v>70</v>
      </c>
      <c r="D138" s="74"/>
      <c r="E138" s="26"/>
      <c r="F138" s="23">
        <f>D138*E138</f>
        <v>0</v>
      </c>
      <c r="G138" s="17">
        <f>F138*$B$10</f>
        <v>0</v>
      </c>
    </row>
    <row r="139" spans="1:7" s="11" customFormat="1" ht="21.75" customHeight="1" x14ac:dyDescent="0.25">
      <c r="A139" s="246" t="s">
        <v>147</v>
      </c>
      <c r="B139" s="247"/>
      <c r="C139" s="247"/>
      <c r="D139" s="247"/>
      <c r="E139" s="247"/>
      <c r="F139" s="248"/>
      <c r="G139" s="129"/>
    </row>
    <row r="140" spans="1:7" s="11" customFormat="1" ht="30" x14ac:dyDescent="0.25">
      <c r="A140" s="114" t="s">
        <v>254</v>
      </c>
      <c r="B140" s="13" t="s">
        <v>144</v>
      </c>
      <c r="C140" s="22" t="s">
        <v>70</v>
      </c>
      <c r="D140" s="62" t="s">
        <v>148</v>
      </c>
      <c r="E140" s="26"/>
      <c r="F140" s="23">
        <f>IFERROR(D140*E140, 0)</f>
        <v>0</v>
      </c>
      <c r="G140" s="17">
        <f>F140*$B$10</f>
        <v>0</v>
      </c>
    </row>
    <row r="141" spans="1:7" s="11" customFormat="1" ht="45" x14ac:dyDescent="0.25">
      <c r="A141" s="70" t="s">
        <v>149</v>
      </c>
      <c r="B141" s="10" t="s">
        <v>137</v>
      </c>
      <c r="C141" s="15" t="s">
        <v>22</v>
      </c>
      <c r="D141" s="62">
        <v>116.4</v>
      </c>
      <c r="E141" s="33"/>
      <c r="F141" s="23">
        <f t="shared" ref="F141:F148" si="21">D141*E141</f>
        <v>0</v>
      </c>
      <c r="G141" s="9">
        <f>F141</f>
        <v>0</v>
      </c>
    </row>
    <row r="142" spans="1:7" s="11" customFormat="1" ht="45" x14ac:dyDescent="0.25">
      <c r="A142" s="70" t="s">
        <v>150</v>
      </c>
      <c r="B142" s="10" t="s">
        <v>137</v>
      </c>
      <c r="C142" s="15" t="s">
        <v>22</v>
      </c>
      <c r="D142" s="62">
        <v>230</v>
      </c>
      <c r="E142" s="33"/>
      <c r="F142" s="23">
        <f t="shared" si="21"/>
        <v>0</v>
      </c>
      <c r="G142" s="9">
        <f>F142</f>
        <v>0</v>
      </c>
    </row>
    <row r="143" spans="1:7" s="11" customFormat="1" ht="45" x14ac:dyDescent="0.25">
      <c r="A143" s="70" t="s">
        <v>152</v>
      </c>
      <c r="B143" s="10" t="s">
        <v>153</v>
      </c>
      <c r="C143" s="15" t="s">
        <v>22</v>
      </c>
      <c r="D143" s="62">
        <v>143.75</v>
      </c>
      <c r="E143" s="33"/>
      <c r="F143" s="23">
        <f t="shared" si="21"/>
        <v>0</v>
      </c>
      <c r="G143" s="17" t="s">
        <v>46</v>
      </c>
    </row>
    <row r="144" spans="1:7" s="11" customFormat="1" ht="45" x14ac:dyDescent="0.25">
      <c r="A144" s="70" t="s">
        <v>282</v>
      </c>
      <c r="B144" s="10" t="s">
        <v>144</v>
      </c>
      <c r="C144" s="15" t="s">
        <v>22</v>
      </c>
      <c r="D144" s="62">
        <v>14.37</v>
      </c>
      <c r="E144" s="33"/>
      <c r="F144" s="23">
        <f t="shared" si="21"/>
        <v>0</v>
      </c>
      <c r="G144" s="17" t="s">
        <v>46</v>
      </c>
    </row>
    <row r="145" spans="1:153" s="11" customFormat="1" ht="60" x14ac:dyDescent="0.25">
      <c r="A145" s="70" t="s">
        <v>281</v>
      </c>
      <c r="B145" s="10" t="s">
        <v>154</v>
      </c>
      <c r="C145" s="15" t="s">
        <v>22</v>
      </c>
      <c r="D145" s="62">
        <v>57.5</v>
      </c>
      <c r="E145" s="33"/>
      <c r="F145" s="23">
        <f t="shared" si="21"/>
        <v>0</v>
      </c>
      <c r="G145" s="17" t="s">
        <v>46</v>
      </c>
    </row>
    <row r="146" spans="1:153" s="11" customFormat="1" x14ac:dyDescent="0.25">
      <c r="A146" s="70" t="s">
        <v>155</v>
      </c>
      <c r="B146" s="10" t="s">
        <v>156</v>
      </c>
      <c r="C146" s="15" t="s">
        <v>22</v>
      </c>
      <c r="D146" s="62">
        <v>14.37</v>
      </c>
      <c r="E146" s="33"/>
      <c r="F146" s="23">
        <f t="shared" si="21"/>
        <v>0</v>
      </c>
      <c r="G146" s="17" t="s">
        <v>46</v>
      </c>
    </row>
    <row r="147" spans="1:153" s="11" customFormat="1" ht="45" x14ac:dyDescent="0.25">
      <c r="A147" s="70" t="s">
        <v>157</v>
      </c>
      <c r="B147" s="10" t="s">
        <v>151</v>
      </c>
      <c r="C147" s="15" t="s">
        <v>22</v>
      </c>
      <c r="D147" s="62">
        <v>58.2</v>
      </c>
      <c r="E147" s="33"/>
      <c r="F147" s="23">
        <f t="shared" si="21"/>
        <v>0</v>
      </c>
      <c r="G147" s="17">
        <f>F147*$B$10</f>
        <v>0</v>
      </c>
    </row>
    <row r="148" spans="1:153" s="2" customFormat="1" ht="105" x14ac:dyDescent="0.25">
      <c r="A148" s="70" t="s">
        <v>210</v>
      </c>
      <c r="B148" s="10" t="s">
        <v>151</v>
      </c>
      <c r="C148" s="15" t="s">
        <v>22</v>
      </c>
      <c r="D148" s="62">
        <v>116.4</v>
      </c>
      <c r="E148" s="33"/>
      <c r="F148" s="23">
        <f t="shared" si="21"/>
        <v>0</v>
      </c>
      <c r="G148" s="17">
        <f>F148*$B$10</f>
        <v>0</v>
      </c>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row>
    <row r="149" spans="1:153" s="11" customFormat="1" ht="28.5" customHeight="1" x14ac:dyDescent="0.25">
      <c r="A149" s="225" t="s">
        <v>158</v>
      </c>
      <c r="B149" s="226"/>
      <c r="C149" s="226"/>
      <c r="D149" s="226"/>
      <c r="E149" s="226"/>
      <c r="F149" s="227"/>
      <c r="G149" s="126"/>
    </row>
    <row r="150" spans="1:153" s="11" customFormat="1" ht="45" x14ac:dyDescent="0.25">
      <c r="A150" s="143" t="s">
        <v>255</v>
      </c>
      <c r="B150" s="144" t="s">
        <v>137</v>
      </c>
      <c r="C150" s="145" t="s">
        <v>22</v>
      </c>
      <c r="D150" s="146" t="s">
        <v>316</v>
      </c>
      <c r="E150" s="147"/>
      <c r="F150" s="148">
        <f>IFERROR(D150*E150, 0)</f>
        <v>0</v>
      </c>
      <c r="G150" s="149">
        <f>F150</f>
        <v>0</v>
      </c>
    </row>
    <row r="151" spans="1:153" s="57" customFormat="1" ht="30" x14ac:dyDescent="0.25">
      <c r="A151" s="138" t="s">
        <v>203</v>
      </c>
      <c r="B151" s="139" t="s">
        <v>38</v>
      </c>
      <c r="C151" s="140" t="s">
        <v>159</v>
      </c>
      <c r="D151" s="135">
        <v>400</v>
      </c>
      <c r="E151" s="150"/>
      <c r="F151" s="134">
        <f t="shared" ref="F151:F174" si="22">D151*E151</f>
        <v>0</v>
      </c>
      <c r="G151" s="142">
        <f>F151</f>
        <v>0</v>
      </c>
    </row>
    <row r="152" spans="1:153" s="11" customFormat="1" ht="45" x14ac:dyDescent="0.25">
      <c r="A152" s="143" t="s">
        <v>283</v>
      </c>
      <c r="B152" s="144" t="s">
        <v>256</v>
      </c>
      <c r="C152" s="145" t="s">
        <v>22</v>
      </c>
      <c r="D152" s="146" t="s">
        <v>317</v>
      </c>
      <c r="E152" s="147"/>
      <c r="F152" s="148">
        <f>IFERROR(D152*E152, 0)</f>
        <v>0</v>
      </c>
      <c r="G152" s="149" t="s">
        <v>46</v>
      </c>
    </row>
    <row r="153" spans="1:153" s="11" customFormat="1" x14ac:dyDescent="0.25">
      <c r="A153" s="143" t="s">
        <v>160</v>
      </c>
      <c r="B153" s="151" t="s">
        <v>216</v>
      </c>
      <c r="C153" s="145" t="s">
        <v>22</v>
      </c>
      <c r="D153" s="152">
        <v>58.2</v>
      </c>
      <c r="E153" s="147"/>
      <c r="F153" s="148">
        <f t="shared" si="22"/>
        <v>0</v>
      </c>
      <c r="G153" s="153" t="s">
        <v>46</v>
      </c>
    </row>
    <row r="154" spans="1:153" s="64" customFormat="1" x14ac:dyDescent="0.25">
      <c r="A154" s="115" t="s">
        <v>161</v>
      </c>
      <c r="B154" s="80" t="s">
        <v>217</v>
      </c>
      <c r="C154" s="65" t="s">
        <v>22</v>
      </c>
      <c r="D154" s="79">
        <v>29.1</v>
      </c>
      <c r="E154" s="58"/>
      <c r="F154" s="36">
        <f t="shared" si="22"/>
        <v>0</v>
      </c>
      <c r="G154" s="63">
        <f>F154</f>
        <v>0</v>
      </c>
    </row>
    <row r="155" spans="1:153" s="57" customFormat="1" ht="30" x14ac:dyDescent="0.25">
      <c r="A155" s="143" t="s">
        <v>200</v>
      </c>
      <c r="B155" s="154" t="s">
        <v>211</v>
      </c>
      <c r="C155" s="145" t="s">
        <v>22</v>
      </c>
      <c r="D155" s="152">
        <v>50</v>
      </c>
      <c r="E155" s="155"/>
      <c r="F155" s="148">
        <f t="shared" si="22"/>
        <v>0</v>
      </c>
      <c r="G155" s="149">
        <f t="shared" ref="G155:G156" si="23">F155</f>
        <v>0</v>
      </c>
    </row>
    <row r="156" spans="1:153" s="57" customFormat="1" ht="19.5" customHeight="1" x14ac:dyDescent="0.25">
      <c r="A156" s="138" t="s">
        <v>162</v>
      </c>
      <c r="B156" s="156" t="s">
        <v>163</v>
      </c>
      <c r="C156" s="140" t="s">
        <v>22</v>
      </c>
      <c r="D156" s="157">
        <v>300</v>
      </c>
      <c r="E156" s="150"/>
      <c r="F156" s="134">
        <f t="shared" si="22"/>
        <v>0</v>
      </c>
      <c r="G156" s="142">
        <f t="shared" si="23"/>
        <v>0</v>
      </c>
    </row>
    <row r="157" spans="1:153" s="11" customFormat="1" ht="30" x14ac:dyDescent="0.25">
      <c r="A157" s="158" t="s">
        <v>257</v>
      </c>
      <c r="B157" s="159" t="s">
        <v>232</v>
      </c>
      <c r="C157" s="160" t="s">
        <v>22</v>
      </c>
      <c r="D157" s="161">
        <v>87.3</v>
      </c>
      <c r="E157" s="162"/>
      <c r="F157" s="163">
        <f t="shared" si="22"/>
        <v>0</v>
      </c>
      <c r="G157" s="164">
        <f>F157*$B$10</f>
        <v>0</v>
      </c>
    </row>
    <row r="158" spans="1:153" s="57" customFormat="1" ht="45" x14ac:dyDescent="0.25">
      <c r="A158" s="115" t="s">
        <v>164</v>
      </c>
      <c r="B158" s="60" t="s">
        <v>165</v>
      </c>
      <c r="C158" s="65" t="s">
        <v>19</v>
      </c>
      <c r="D158" s="74">
        <v>232.8</v>
      </c>
      <c r="E158" s="58"/>
      <c r="F158" s="36">
        <f t="shared" si="22"/>
        <v>0</v>
      </c>
      <c r="G158" s="9">
        <f>F158*$B$10</f>
        <v>0</v>
      </c>
    </row>
    <row r="159" spans="1:153" s="57" customFormat="1" ht="30" x14ac:dyDescent="0.25">
      <c r="A159" s="158" t="s">
        <v>201</v>
      </c>
      <c r="B159" s="165" t="s">
        <v>166</v>
      </c>
      <c r="C159" s="160" t="s">
        <v>22</v>
      </c>
      <c r="D159" s="166">
        <v>112.36</v>
      </c>
      <c r="E159" s="167"/>
      <c r="F159" s="163">
        <f t="shared" si="22"/>
        <v>0</v>
      </c>
      <c r="G159" s="164">
        <f>F159</f>
        <v>0</v>
      </c>
    </row>
    <row r="160" spans="1:153" s="11" customFormat="1" ht="60" x14ac:dyDescent="0.25">
      <c r="A160" s="114" t="s">
        <v>304</v>
      </c>
      <c r="B160" s="38" t="s">
        <v>124</v>
      </c>
      <c r="C160" s="65" t="s">
        <v>22</v>
      </c>
      <c r="D160" s="74">
        <v>75</v>
      </c>
      <c r="E160" s="28"/>
      <c r="F160" s="36">
        <f t="shared" si="22"/>
        <v>0</v>
      </c>
      <c r="G160" s="17" t="s">
        <v>46</v>
      </c>
    </row>
    <row r="161" spans="1:7" s="11" customFormat="1" ht="60" x14ac:dyDescent="0.25">
      <c r="A161" s="158" t="s">
        <v>305</v>
      </c>
      <c r="B161" s="165" t="s">
        <v>124</v>
      </c>
      <c r="C161" s="160" t="s">
        <v>22</v>
      </c>
      <c r="D161" s="166">
        <v>125</v>
      </c>
      <c r="E161" s="168"/>
      <c r="F161" s="163">
        <f t="shared" si="22"/>
        <v>0</v>
      </c>
      <c r="G161" s="169" t="s">
        <v>46</v>
      </c>
    </row>
    <row r="162" spans="1:7" s="11" customFormat="1" ht="60" x14ac:dyDescent="0.25">
      <c r="A162" s="114" t="s">
        <v>306</v>
      </c>
      <c r="B162" s="38" t="s">
        <v>167</v>
      </c>
      <c r="C162" s="65" t="s">
        <v>22</v>
      </c>
      <c r="D162" s="74">
        <v>125</v>
      </c>
      <c r="E162" s="28"/>
      <c r="F162" s="36">
        <f t="shared" si="22"/>
        <v>0</v>
      </c>
      <c r="G162" s="17" t="s">
        <v>46</v>
      </c>
    </row>
    <row r="163" spans="1:7" s="53" customFormat="1" x14ac:dyDescent="0.25">
      <c r="A163" s="108" t="s">
        <v>224</v>
      </c>
      <c r="B163" s="60" t="s">
        <v>98</v>
      </c>
      <c r="C163" s="60" t="s">
        <v>22</v>
      </c>
      <c r="D163" s="74">
        <v>600</v>
      </c>
      <c r="E163" s="58"/>
      <c r="F163" s="36">
        <f t="shared" si="22"/>
        <v>0</v>
      </c>
      <c r="G163" s="63">
        <f>F163</f>
        <v>0</v>
      </c>
    </row>
    <row r="164" spans="1:7" s="11" customFormat="1" ht="36" customHeight="1" x14ac:dyDescent="0.25">
      <c r="A164" s="70" t="s">
        <v>307</v>
      </c>
      <c r="B164" s="60" t="s">
        <v>168</v>
      </c>
      <c r="C164" s="15" t="s">
        <v>22</v>
      </c>
      <c r="D164" s="79">
        <v>116.4</v>
      </c>
      <c r="E164" s="33"/>
      <c r="F164" s="36">
        <f t="shared" si="22"/>
        <v>0</v>
      </c>
      <c r="G164" s="9" t="s">
        <v>46</v>
      </c>
    </row>
    <row r="165" spans="1:7" s="11" customFormat="1" ht="36" customHeight="1" x14ac:dyDescent="0.25">
      <c r="A165" s="138" t="s">
        <v>307</v>
      </c>
      <c r="B165" s="139" t="s">
        <v>218</v>
      </c>
      <c r="C165" s="140" t="s">
        <v>22</v>
      </c>
      <c r="D165" s="157">
        <v>58.2</v>
      </c>
      <c r="E165" s="141"/>
      <c r="F165" s="134">
        <f t="shared" si="22"/>
        <v>0</v>
      </c>
      <c r="G165" s="142" t="s">
        <v>46</v>
      </c>
    </row>
    <row r="166" spans="1:7" s="11" customFormat="1" ht="39" x14ac:dyDescent="0.25">
      <c r="A166" s="181" t="s">
        <v>284</v>
      </c>
      <c r="B166" s="156" t="s">
        <v>124</v>
      </c>
      <c r="C166" s="140" t="s">
        <v>22</v>
      </c>
      <c r="D166" s="157">
        <v>11.24</v>
      </c>
      <c r="E166" s="141"/>
      <c r="F166" s="134">
        <f t="shared" si="22"/>
        <v>0</v>
      </c>
      <c r="G166" s="176" t="s">
        <v>46</v>
      </c>
    </row>
    <row r="167" spans="1:7" s="11" customFormat="1" ht="15" customHeight="1" x14ac:dyDescent="0.25">
      <c r="A167" s="158" t="s">
        <v>169</v>
      </c>
      <c r="B167" s="159" t="s">
        <v>170</v>
      </c>
      <c r="C167" s="160" t="s">
        <v>22</v>
      </c>
      <c r="D167" s="161">
        <v>9</v>
      </c>
      <c r="E167" s="162"/>
      <c r="F167" s="163">
        <f t="shared" si="22"/>
        <v>0</v>
      </c>
      <c r="G167" s="169" t="s">
        <v>46</v>
      </c>
    </row>
    <row r="168" spans="1:7" s="11" customFormat="1" ht="118.5" customHeight="1" x14ac:dyDescent="0.25">
      <c r="A168" s="70" t="s">
        <v>258</v>
      </c>
      <c r="B168" s="37" t="s">
        <v>171</v>
      </c>
      <c r="C168" s="22" t="s">
        <v>22</v>
      </c>
      <c r="D168" s="79">
        <v>89.89</v>
      </c>
      <c r="E168" s="26"/>
      <c r="F168" s="36">
        <f t="shared" si="22"/>
        <v>0</v>
      </c>
      <c r="G168" s="17" t="s">
        <v>46</v>
      </c>
    </row>
    <row r="169" spans="1:7" s="11" customFormat="1" x14ac:dyDescent="0.25">
      <c r="A169" s="174" t="s">
        <v>172</v>
      </c>
      <c r="B169" s="156" t="s">
        <v>49</v>
      </c>
      <c r="C169" s="175" t="s">
        <v>22</v>
      </c>
      <c r="D169" s="135">
        <v>100</v>
      </c>
      <c r="E169" s="141"/>
      <c r="F169" s="134">
        <f t="shared" si="22"/>
        <v>0</v>
      </c>
      <c r="G169" s="176" t="s">
        <v>46</v>
      </c>
    </row>
    <row r="170" spans="1:7" s="11" customFormat="1" ht="39" x14ac:dyDescent="0.25">
      <c r="A170" s="179" t="s">
        <v>285</v>
      </c>
      <c r="B170" s="154" t="s">
        <v>173</v>
      </c>
      <c r="C170" s="145" t="s">
        <v>22</v>
      </c>
      <c r="D170" s="180">
        <v>400</v>
      </c>
      <c r="E170" s="147"/>
      <c r="F170" s="148">
        <f t="shared" si="22"/>
        <v>0</v>
      </c>
      <c r="G170" s="149"/>
    </row>
    <row r="171" spans="1:7" s="57" customFormat="1" ht="86.25" customHeight="1" x14ac:dyDescent="0.25">
      <c r="A171" s="177" t="s">
        <v>174</v>
      </c>
      <c r="B171" s="159" t="s">
        <v>98</v>
      </c>
      <c r="C171" s="159" t="s">
        <v>22</v>
      </c>
      <c r="D171" s="178" t="s">
        <v>318</v>
      </c>
      <c r="E171" s="167"/>
      <c r="F171" s="163">
        <f>IFERROR(D171*E171, 0)</f>
        <v>0</v>
      </c>
      <c r="G171" s="164">
        <f>F171</f>
        <v>0</v>
      </c>
    </row>
    <row r="172" spans="1:7" s="11" customFormat="1" ht="51" x14ac:dyDescent="0.25">
      <c r="A172" s="179" t="s">
        <v>286</v>
      </c>
      <c r="B172" s="182" t="s">
        <v>137</v>
      </c>
      <c r="C172" s="183" t="s">
        <v>22</v>
      </c>
      <c r="D172" s="152">
        <v>78.650000000000006</v>
      </c>
      <c r="E172" s="147"/>
      <c r="F172" s="148">
        <f t="shared" si="22"/>
        <v>0</v>
      </c>
      <c r="G172" s="153">
        <f>F172</f>
        <v>0</v>
      </c>
    </row>
    <row r="173" spans="1:7" s="11" customFormat="1" ht="54" x14ac:dyDescent="0.25">
      <c r="A173" s="179" t="s">
        <v>287</v>
      </c>
      <c r="B173" s="154" t="s">
        <v>137</v>
      </c>
      <c r="C173" s="145" t="s">
        <v>22</v>
      </c>
      <c r="D173" s="152">
        <v>150</v>
      </c>
      <c r="E173" s="184"/>
      <c r="F173" s="148">
        <f t="shared" si="22"/>
        <v>0</v>
      </c>
      <c r="G173" s="153">
        <f t="shared" ref="G173:G174" si="24">F173</f>
        <v>0</v>
      </c>
    </row>
    <row r="174" spans="1:7" s="11" customFormat="1" ht="54" x14ac:dyDescent="0.25">
      <c r="A174" s="179" t="s">
        <v>225</v>
      </c>
      <c r="B174" s="185" t="s">
        <v>226</v>
      </c>
      <c r="C174" s="186" t="s">
        <v>70</v>
      </c>
      <c r="D174" s="187"/>
      <c r="E174" s="184"/>
      <c r="F174" s="148">
        <f t="shared" si="22"/>
        <v>0</v>
      </c>
      <c r="G174" s="153">
        <f t="shared" si="24"/>
        <v>0</v>
      </c>
    </row>
    <row r="175" spans="1:7" s="11" customFormat="1" ht="21.75" customHeight="1" x14ac:dyDescent="0.25">
      <c r="A175" s="246" t="s">
        <v>175</v>
      </c>
      <c r="B175" s="247"/>
      <c r="C175" s="247"/>
      <c r="D175" s="247"/>
      <c r="E175" s="247"/>
      <c r="F175" s="248"/>
      <c r="G175" s="129"/>
    </row>
    <row r="176" spans="1:7" s="11" customFormat="1" ht="27" x14ac:dyDescent="0.25">
      <c r="A176" s="179" t="s">
        <v>288</v>
      </c>
      <c r="B176" s="154" t="s">
        <v>41</v>
      </c>
      <c r="C176" s="145" t="s">
        <v>22</v>
      </c>
      <c r="D176" s="152">
        <v>116.4</v>
      </c>
      <c r="E176" s="147"/>
      <c r="F176" s="148">
        <f>D176*E176</f>
        <v>0</v>
      </c>
      <c r="G176" s="149">
        <f t="shared" ref="G176" si="25">F176</f>
        <v>0</v>
      </c>
    </row>
    <row r="177" spans="1:7" s="57" customFormat="1" ht="27" x14ac:dyDescent="0.25">
      <c r="A177" s="179" t="s">
        <v>289</v>
      </c>
      <c r="B177" s="154" t="s">
        <v>41</v>
      </c>
      <c r="C177" s="145" t="s">
        <v>22</v>
      </c>
      <c r="D177" s="152">
        <v>57.5</v>
      </c>
      <c r="E177" s="155"/>
      <c r="F177" s="148">
        <f t="shared" ref="F177:F180" si="26">D177*E177</f>
        <v>0</v>
      </c>
      <c r="G177" s="149" t="s">
        <v>46</v>
      </c>
    </row>
    <row r="178" spans="1:7" s="57" customFormat="1" ht="42" x14ac:dyDescent="0.25">
      <c r="A178" s="143" t="s">
        <v>290</v>
      </c>
      <c r="B178" s="154" t="s">
        <v>41</v>
      </c>
      <c r="C178" s="188" t="s">
        <v>22</v>
      </c>
      <c r="D178" s="152">
        <v>116.4</v>
      </c>
      <c r="E178" s="189"/>
      <c r="F178" s="148">
        <f t="shared" si="26"/>
        <v>0</v>
      </c>
      <c r="G178" s="149" t="s">
        <v>46</v>
      </c>
    </row>
    <row r="179" spans="1:7" s="57" customFormat="1" ht="48.75" customHeight="1" x14ac:dyDescent="0.25">
      <c r="A179" s="143" t="s">
        <v>291</v>
      </c>
      <c r="B179" s="154" t="s">
        <v>41</v>
      </c>
      <c r="C179" s="145" t="s">
        <v>22</v>
      </c>
      <c r="D179" s="152">
        <v>57.5</v>
      </c>
      <c r="E179" s="155"/>
      <c r="F179" s="148">
        <f t="shared" si="26"/>
        <v>0</v>
      </c>
      <c r="G179" s="149" t="s">
        <v>46</v>
      </c>
    </row>
    <row r="180" spans="1:7" s="4" customFormat="1" x14ac:dyDescent="0.25">
      <c r="A180" s="143" t="s">
        <v>292</v>
      </c>
      <c r="B180" s="154" t="s">
        <v>38</v>
      </c>
      <c r="C180" s="145" t="s">
        <v>22</v>
      </c>
      <c r="D180" s="152">
        <v>11.24</v>
      </c>
      <c r="E180" s="147"/>
      <c r="F180" s="148">
        <f t="shared" si="26"/>
        <v>0</v>
      </c>
      <c r="G180" s="149">
        <f>F180</f>
        <v>0</v>
      </c>
    </row>
    <row r="181" spans="1:7" s="4" customFormat="1" ht="25.5" customHeight="1" x14ac:dyDescent="0.25">
      <c r="A181" s="246" t="s">
        <v>176</v>
      </c>
      <c r="B181" s="247"/>
      <c r="C181" s="247"/>
      <c r="D181" s="247"/>
      <c r="E181" s="247"/>
      <c r="F181" s="248"/>
      <c r="G181" s="130"/>
    </row>
    <row r="182" spans="1:7" s="48" customFormat="1" x14ac:dyDescent="0.25">
      <c r="A182" s="115" t="s">
        <v>321</v>
      </c>
      <c r="B182" s="80" t="s">
        <v>38</v>
      </c>
      <c r="C182" s="65" t="s">
        <v>22</v>
      </c>
      <c r="D182" s="79">
        <v>2000</v>
      </c>
      <c r="E182" s="61"/>
      <c r="F182" s="62">
        <f>D182*E182</f>
        <v>0</v>
      </c>
      <c r="G182" s="63">
        <f>F182</f>
        <v>0</v>
      </c>
    </row>
    <row r="183" spans="1:7" s="48" customFormat="1" ht="38.25" customHeight="1" x14ac:dyDescent="0.25">
      <c r="A183" s="115" t="s">
        <v>177</v>
      </c>
      <c r="B183" s="80" t="s">
        <v>124</v>
      </c>
      <c r="C183" s="65" t="s">
        <v>22</v>
      </c>
      <c r="D183" s="81">
        <v>232.8</v>
      </c>
      <c r="E183" s="61"/>
      <c r="F183" s="62">
        <f t="shared" ref="F183:F187" si="27">D183*E183</f>
        <v>0</v>
      </c>
      <c r="G183" s="63" t="s">
        <v>46</v>
      </c>
    </row>
    <row r="184" spans="1:7" s="48" customFormat="1" x14ac:dyDescent="0.25">
      <c r="A184" s="115" t="s">
        <v>178</v>
      </c>
      <c r="B184" s="80" t="s">
        <v>124</v>
      </c>
      <c r="C184" s="65" t="s">
        <v>22</v>
      </c>
      <c r="D184" s="81">
        <v>300</v>
      </c>
      <c r="E184" s="61"/>
      <c r="F184" s="62">
        <f t="shared" si="27"/>
        <v>0</v>
      </c>
      <c r="G184" s="63" t="s">
        <v>46</v>
      </c>
    </row>
    <row r="185" spans="1:7" s="48" customFormat="1" ht="30" x14ac:dyDescent="0.25">
      <c r="A185" s="115" t="s">
        <v>179</v>
      </c>
      <c r="B185" s="80" t="s">
        <v>180</v>
      </c>
      <c r="C185" s="65" t="s">
        <v>22</v>
      </c>
      <c r="D185" s="79">
        <v>200</v>
      </c>
      <c r="E185" s="61"/>
      <c r="F185" s="62">
        <f t="shared" si="27"/>
        <v>0</v>
      </c>
      <c r="G185" s="63" t="s">
        <v>46</v>
      </c>
    </row>
    <row r="186" spans="1:7" s="48" customFormat="1" ht="30" x14ac:dyDescent="0.25">
      <c r="A186" s="115" t="s">
        <v>181</v>
      </c>
      <c r="B186" s="80" t="s">
        <v>38</v>
      </c>
      <c r="C186" s="65" t="s">
        <v>22</v>
      </c>
      <c r="D186" s="79">
        <v>210</v>
      </c>
      <c r="E186" s="61"/>
      <c r="F186" s="62">
        <f t="shared" si="27"/>
        <v>0</v>
      </c>
      <c r="G186" s="63">
        <f>F186</f>
        <v>0</v>
      </c>
    </row>
    <row r="187" spans="1:7" s="4" customFormat="1" x14ac:dyDescent="0.25">
      <c r="A187" s="115" t="s">
        <v>182</v>
      </c>
      <c r="B187" s="80" t="s">
        <v>124</v>
      </c>
      <c r="C187" s="65" t="s">
        <v>22</v>
      </c>
      <c r="D187" s="81">
        <v>500</v>
      </c>
      <c r="E187" s="61"/>
      <c r="F187" s="62">
        <f t="shared" si="27"/>
        <v>0</v>
      </c>
      <c r="G187" s="63" t="s">
        <v>46</v>
      </c>
    </row>
    <row r="188" spans="1:7" s="4" customFormat="1" ht="24.75" customHeight="1" x14ac:dyDescent="0.25">
      <c r="A188" s="246" t="s">
        <v>183</v>
      </c>
      <c r="B188" s="247"/>
      <c r="C188" s="247"/>
      <c r="D188" s="247"/>
      <c r="E188" s="247"/>
      <c r="F188" s="248"/>
      <c r="G188" s="130"/>
    </row>
    <row r="189" spans="1:7" s="4" customFormat="1" ht="42" x14ac:dyDescent="0.25">
      <c r="A189" s="190" t="s">
        <v>293</v>
      </c>
      <c r="B189" s="191" t="s">
        <v>184</v>
      </c>
      <c r="C189" s="191" t="s">
        <v>22</v>
      </c>
      <c r="D189" s="192">
        <v>1500</v>
      </c>
      <c r="E189" s="193"/>
      <c r="F189" s="135">
        <f>D189*E189</f>
        <v>0</v>
      </c>
      <c r="G189" s="194">
        <f>F189</f>
        <v>0</v>
      </c>
    </row>
    <row r="190" spans="1:7" s="48" customFormat="1" ht="21.75" customHeight="1" x14ac:dyDescent="0.25">
      <c r="A190" s="195" t="s">
        <v>185</v>
      </c>
      <c r="B190" s="196" t="s">
        <v>186</v>
      </c>
      <c r="C190" s="196" t="s">
        <v>22</v>
      </c>
      <c r="D190" s="197">
        <v>5</v>
      </c>
      <c r="E190" s="198"/>
      <c r="F190" s="199">
        <f t="shared" ref="F190:F200" si="28">D190*E190</f>
        <v>0</v>
      </c>
      <c r="G190" s="200">
        <f t="shared" ref="G190:G192" si="29">F190</f>
        <v>0</v>
      </c>
    </row>
    <row r="191" spans="1:7" s="48" customFormat="1" ht="45" x14ac:dyDescent="0.25">
      <c r="A191" s="201" t="s">
        <v>187</v>
      </c>
      <c r="B191" s="202" t="s">
        <v>38</v>
      </c>
      <c r="C191" s="203" t="s">
        <v>22</v>
      </c>
      <c r="D191" s="204">
        <v>2000</v>
      </c>
      <c r="E191" s="155"/>
      <c r="F191" s="199">
        <f t="shared" si="28"/>
        <v>0</v>
      </c>
      <c r="G191" s="200">
        <f t="shared" si="29"/>
        <v>0</v>
      </c>
    </row>
    <row r="192" spans="1:7" s="4" customFormat="1" ht="57" customHeight="1" x14ac:dyDescent="0.25">
      <c r="A192" s="195" t="s">
        <v>259</v>
      </c>
      <c r="B192" s="203" t="s">
        <v>188</v>
      </c>
      <c r="C192" s="205"/>
      <c r="D192" s="204">
        <v>58.2</v>
      </c>
      <c r="E192" s="155"/>
      <c r="F192" s="199">
        <f t="shared" si="28"/>
        <v>0</v>
      </c>
      <c r="G192" s="200">
        <f t="shared" si="29"/>
        <v>0</v>
      </c>
    </row>
    <row r="193" spans="1:7" s="47" customFormat="1" ht="42" x14ac:dyDescent="0.25">
      <c r="A193" s="201" t="s">
        <v>294</v>
      </c>
      <c r="B193" s="202" t="s">
        <v>124</v>
      </c>
      <c r="C193" s="203" t="s">
        <v>22</v>
      </c>
      <c r="D193" s="206">
        <v>349.2</v>
      </c>
      <c r="E193" s="155"/>
      <c r="F193" s="199">
        <f t="shared" si="28"/>
        <v>0</v>
      </c>
      <c r="G193" s="149" t="s">
        <v>46</v>
      </c>
    </row>
    <row r="194" spans="1:7" s="48" customFormat="1" ht="30" x14ac:dyDescent="0.25">
      <c r="A194" s="201" t="s">
        <v>189</v>
      </c>
      <c r="B194" s="202" t="s">
        <v>124</v>
      </c>
      <c r="C194" s="203" t="s">
        <v>22</v>
      </c>
      <c r="D194" s="197" t="s">
        <v>190</v>
      </c>
      <c r="E194" s="155"/>
      <c r="F194" s="199">
        <f>IFERROR(D194*E194, 0)</f>
        <v>0</v>
      </c>
      <c r="G194" s="149" t="s">
        <v>46</v>
      </c>
    </row>
    <row r="195" spans="1:7" s="48" customFormat="1" ht="75" x14ac:dyDescent="0.25">
      <c r="A195" s="170" t="s">
        <v>295</v>
      </c>
      <c r="B195" s="171" t="s">
        <v>195</v>
      </c>
      <c r="C195" s="172" t="s">
        <v>22</v>
      </c>
      <c r="D195" s="173">
        <v>11.24</v>
      </c>
      <c r="E195" s="167"/>
      <c r="F195" s="166">
        <f t="shared" si="28"/>
        <v>0</v>
      </c>
      <c r="G195" s="164" t="s">
        <v>46</v>
      </c>
    </row>
    <row r="196" spans="1:7" s="4" customFormat="1" ht="57" x14ac:dyDescent="0.25">
      <c r="A196" s="190" t="s">
        <v>296</v>
      </c>
      <c r="B196" s="191" t="s">
        <v>223</v>
      </c>
      <c r="C196" s="207" t="s">
        <v>22</v>
      </c>
      <c r="D196" s="136">
        <v>695.6</v>
      </c>
      <c r="E196" s="208"/>
      <c r="F196" s="135">
        <f t="shared" si="28"/>
        <v>0</v>
      </c>
      <c r="G196" s="142">
        <f>F196</f>
        <v>0</v>
      </c>
    </row>
    <row r="197" spans="1:7" s="48" customFormat="1" ht="81" x14ac:dyDescent="0.25">
      <c r="A197" s="209" t="s">
        <v>297</v>
      </c>
      <c r="B197" s="191" t="s">
        <v>212</v>
      </c>
      <c r="C197" s="207" t="s">
        <v>22</v>
      </c>
      <c r="D197" s="137">
        <v>28.75</v>
      </c>
      <c r="E197" s="210"/>
      <c r="F197" s="135">
        <f t="shared" si="28"/>
        <v>0</v>
      </c>
      <c r="G197" s="142">
        <f t="shared" ref="G197:G200" si="30">F197</f>
        <v>0</v>
      </c>
    </row>
    <row r="198" spans="1:7" s="48" customFormat="1" ht="21" customHeight="1" x14ac:dyDescent="0.25">
      <c r="A198" s="174" t="s">
        <v>191</v>
      </c>
      <c r="B198" s="191" t="s">
        <v>192</v>
      </c>
      <c r="C198" s="207" t="s">
        <v>193</v>
      </c>
      <c r="D198" s="211">
        <v>172.5</v>
      </c>
      <c r="E198" s="210"/>
      <c r="F198" s="135">
        <f t="shared" si="28"/>
        <v>0</v>
      </c>
      <c r="G198" s="142">
        <f t="shared" si="30"/>
        <v>0</v>
      </c>
    </row>
    <row r="199" spans="1:7" s="48" customFormat="1" ht="54" x14ac:dyDescent="0.25">
      <c r="A199" s="212" t="s">
        <v>298</v>
      </c>
      <c r="B199" s="191" t="s">
        <v>116</v>
      </c>
      <c r="C199" s="207" t="s">
        <v>22</v>
      </c>
      <c r="D199" s="137">
        <v>224.72</v>
      </c>
      <c r="E199" s="150"/>
      <c r="F199" s="135">
        <f t="shared" si="28"/>
        <v>0</v>
      </c>
      <c r="G199" s="142">
        <f t="shared" si="30"/>
        <v>0</v>
      </c>
    </row>
    <row r="200" spans="1:7" s="4" customFormat="1" ht="30" x14ac:dyDescent="0.25">
      <c r="A200" s="212" t="s">
        <v>260</v>
      </c>
      <c r="B200" s="191" t="s">
        <v>112</v>
      </c>
      <c r="C200" s="207" t="s">
        <v>22</v>
      </c>
      <c r="D200" s="137">
        <v>58.2</v>
      </c>
      <c r="E200" s="150"/>
      <c r="F200" s="135">
        <f t="shared" si="28"/>
        <v>0</v>
      </c>
      <c r="G200" s="142">
        <f t="shared" si="30"/>
        <v>0</v>
      </c>
    </row>
    <row r="201" spans="1:7" s="11" customFormat="1" ht="15.75" thickBot="1" x14ac:dyDescent="0.3">
      <c r="A201" s="95" t="s">
        <v>194</v>
      </c>
      <c r="B201" s="3"/>
      <c r="C201" s="3"/>
      <c r="D201" s="83"/>
      <c r="E201" s="30"/>
      <c r="F201" s="19"/>
      <c r="G201" s="96">
        <f>SUM(G19:G200)</f>
        <v>0</v>
      </c>
    </row>
    <row r="202" spans="1:7" s="11" customFormat="1" x14ac:dyDescent="0.25">
      <c r="B202" s="39"/>
      <c r="C202" s="39"/>
      <c r="D202" s="88"/>
      <c r="E202" s="39"/>
      <c r="F202" s="39"/>
      <c r="G202" s="42"/>
    </row>
    <row r="203" spans="1:7" s="11" customFormat="1" x14ac:dyDescent="0.25">
      <c r="A203" s="1"/>
      <c r="B203" s="3"/>
      <c r="C203" s="3"/>
      <c r="D203" s="83"/>
      <c r="E203" s="30"/>
      <c r="F203" s="19"/>
      <c r="G203" s="40"/>
    </row>
    <row r="204" spans="1:7" s="11" customFormat="1" x14ac:dyDescent="0.25">
      <c r="A204" s="1"/>
      <c r="B204" s="3"/>
      <c r="C204" s="3"/>
      <c r="D204" s="83"/>
      <c r="E204" s="30"/>
      <c r="F204" s="19"/>
      <c r="G204" s="40"/>
    </row>
    <row r="205" spans="1:7" s="11" customFormat="1" x14ac:dyDescent="0.25">
      <c r="A205" s="1"/>
      <c r="B205" s="3"/>
      <c r="C205" s="3"/>
      <c r="D205" s="83"/>
      <c r="E205" s="30"/>
      <c r="F205" s="19"/>
      <c r="G205" s="40"/>
    </row>
    <row r="206" spans="1:7" s="11" customFormat="1" x14ac:dyDescent="0.25">
      <c r="A206" s="1"/>
      <c r="B206" s="3"/>
      <c r="C206" s="3"/>
      <c r="D206" s="83"/>
      <c r="E206" s="30"/>
      <c r="F206" s="19"/>
      <c r="G206" s="40"/>
    </row>
    <row r="207" spans="1:7" s="11" customFormat="1" x14ac:dyDescent="0.25">
      <c r="A207" s="1"/>
      <c r="B207" s="3"/>
      <c r="C207" s="3"/>
      <c r="D207" s="83"/>
      <c r="E207" s="30"/>
      <c r="F207" s="19"/>
      <c r="G207" s="40"/>
    </row>
    <row r="208" spans="1:7" s="11" customFormat="1" x14ac:dyDescent="0.25">
      <c r="A208" s="1"/>
      <c r="B208" s="3"/>
      <c r="C208" s="3"/>
      <c r="D208" s="83"/>
      <c r="E208" s="30"/>
      <c r="F208" s="19"/>
      <c r="G208" s="40"/>
    </row>
    <row r="209" spans="1:7" s="11" customFormat="1" x14ac:dyDescent="0.25">
      <c r="A209" s="1"/>
      <c r="B209" s="3"/>
      <c r="C209" s="3"/>
      <c r="D209" s="83"/>
      <c r="E209" s="30"/>
      <c r="F209" s="19"/>
      <c r="G209" s="40"/>
    </row>
    <row r="210" spans="1:7" s="11" customFormat="1" x14ac:dyDescent="0.25">
      <c r="A210" s="1"/>
      <c r="B210" s="3"/>
      <c r="C210" s="3"/>
      <c r="D210" s="83"/>
      <c r="E210" s="30"/>
      <c r="F210" s="19"/>
      <c r="G210" s="40"/>
    </row>
    <row r="211" spans="1:7" s="11" customFormat="1" x14ac:dyDescent="0.25">
      <c r="A211" s="1"/>
      <c r="B211" s="3"/>
      <c r="C211" s="3"/>
      <c r="D211" s="83"/>
      <c r="E211" s="30"/>
      <c r="F211" s="19"/>
      <c r="G211" s="40"/>
    </row>
    <row r="212" spans="1:7" s="11" customFormat="1" x14ac:dyDescent="0.25">
      <c r="A212" s="1"/>
      <c r="B212" s="3"/>
      <c r="C212" s="3"/>
      <c r="D212" s="83"/>
      <c r="E212" s="30"/>
      <c r="F212" s="19"/>
      <c r="G212" s="40"/>
    </row>
    <row r="213" spans="1:7" s="11" customFormat="1" x14ac:dyDescent="0.25">
      <c r="A213" s="1"/>
      <c r="B213" s="3"/>
      <c r="C213" s="3"/>
      <c r="D213" s="83"/>
      <c r="E213" s="30"/>
      <c r="F213" s="19"/>
      <c r="G213" s="40"/>
    </row>
    <row r="214" spans="1:7" s="11" customFormat="1" x14ac:dyDescent="0.25">
      <c r="A214" s="1"/>
      <c r="B214" s="3"/>
      <c r="C214" s="3"/>
      <c r="D214" s="83"/>
      <c r="E214" s="30"/>
      <c r="F214" s="19"/>
      <c r="G214" s="40"/>
    </row>
    <row r="215" spans="1:7" s="11" customFormat="1" x14ac:dyDescent="0.25">
      <c r="A215" s="1"/>
      <c r="B215" s="3"/>
      <c r="C215" s="3"/>
      <c r="D215" s="83"/>
      <c r="E215" s="30"/>
      <c r="F215" s="19"/>
      <c r="G215" s="40"/>
    </row>
    <row r="216" spans="1:7" s="11" customFormat="1" x14ac:dyDescent="0.25">
      <c r="A216" s="1"/>
      <c r="B216" s="3"/>
      <c r="C216" s="3"/>
      <c r="D216" s="83"/>
      <c r="E216" s="30"/>
      <c r="F216" s="19"/>
      <c r="G216" s="40"/>
    </row>
    <row r="217" spans="1:7" s="11" customFormat="1" x14ac:dyDescent="0.25">
      <c r="A217" s="1"/>
      <c r="B217" s="3"/>
      <c r="C217" s="3"/>
      <c r="D217" s="83"/>
      <c r="E217" s="30"/>
      <c r="F217" s="19"/>
      <c r="G217" s="40"/>
    </row>
    <row r="218" spans="1:7" s="11" customFormat="1" x14ac:dyDescent="0.25">
      <c r="A218" s="1"/>
      <c r="B218" s="3"/>
      <c r="C218" s="3"/>
      <c r="D218" s="83"/>
      <c r="E218" s="30"/>
      <c r="F218" s="19"/>
      <c r="G218" s="40"/>
    </row>
    <row r="219" spans="1:7" s="11" customFormat="1" x14ac:dyDescent="0.25">
      <c r="A219" s="1"/>
      <c r="B219" s="3"/>
      <c r="C219" s="3"/>
      <c r="D219" s="83"/>
      <c r="E219" s="30"/>
      <c r="F219" s="19"/>
      <c r="G219" s="40"/>
    </row>
    <row r="220" spans="1:7" s="11" customFormat="1" x14ac:dyDescent="0.25">
      <c r="A220" s="1"/>
      <c r="B220" s="3"/>
      <c r="C220" s="3"/>
      <c r="D220" s="83"/>
      <c r="E220" s="30"/>
      <c r="F220" s="19"/>
      <c r="G220" s="40"/>
    </row>
    <row r="221" spans="1:7" s="11" customFormat="1" x14ac:dyDescent="0.25">
      <c r="A221" s="1"/>
      <c r="B221" s="3"/>
      <c r="C221" s="3"/>
      <c r="D221" s="83"/>
      <c r="E221" s="30"/>
      <c r="F221" s="19"/>
      <c r="G221" s="40"/>
    </row>
    <row r="222" spans="1:7" s="11" customFormat="1" x14ac:dyDescent="0.25">
      <c r="A222" s="1"/>
      <c r="B222" s="3"/>
      <c r="C222" s="3"/>
      <c r="D222" s="83"/>
      <c r="E222" s="30"/>
      <c r="F222" s="19"/>
      <c r="G222" s="40"/>
    </row>
    <row r="223" spans="1:7" s="11" customFormat="1" x14ac:dyDescent="0.25">
      <c r="A223" s="1"/>
      <c r="B223" s="3"/>
      <c r="C223" s="3"/>
      <c r="D223" s="83"/>
      <c r="E223" s="30"/>
      <c r="F223" s="19"/>
      <c r="G223" s="40"/>
    </row>
    <row r="224" spans="1:7" s="11" customFormat="1" x14ac:dyDescent="0.25">
      <c r="A224" s="1"/>
      <c r="B224" s="3"/>
      <c r="C224" s="3"/>
      <c r="D224" s="83"/>
      <c r="E224" s="30"/>
      <c r="F224" s="19"/>
      <c r="G224" s="40"/>
    </row>
    <row r="225" spans="1:7" s="11" customFormat="1" x14ac:dyDescent="0.25">
      <c r="A225" s="1"/>
      <c r="B225" s="3"/>
      <c r="C225" s="3"/>
      <c r="D225" s="83"/>
      <c r="E225" s="30"/>
      <c r="F225" s="19"/>
      <c r="G225" s="40"/>
    </row>
    <row r="226" spans="1:7" s="11" customFormat="1" x14ac:dyDescent="0.25">
      <c r="A226" s="1"/>
      <c r="B226" s="3"/>
      <c r="C226" s="3"/>
      <c r="D226" s="83"/>
      <c r="E226" s="30"/>
      <c r="F226" s="19"/>
      <c r="G226" s="40"/>
    </row>
    <row r="227" spans="1:7" s="11" customFormat="1" x14ac:dyDescent="0.25">
      <c r="A227" s="1"/>
      <c r="B227" s="3"/>
      <c r="C227" s="3"/>
      <c r="D227" s="83"/>
      <c r="E227" s="30"/>
      <c r="F227" s="19"/>
      <c r="G227" s="40"/>
    </row>
    <row r="228" spans="1:7" s="11" customFormat="1" x14ac:dyDescent="0.25">
      <c r="A228" s="1"/>
      <c r="B228" s="3"/>
      <c r="C228" s="3"/>
      <c r="D228" s="83"/>
      <c r="E228" s="30"/>
      <c r="F228" s="19"/>
      <c r="G228" s="40"/>
    </row>
    <row r="229" spans="1:7" s="11" customFormat="1" x14ac:dyDescent="0.25">
      <c r="A229" s="1"/>
      <c r="B229" s="3"/>
      <c r="C229" s="3"/>
      <c r="D229" s="83"/>
      <c r="E229" s="30"/>
      <c r="F229" s="19"/>
      <c r="G229" s="40"/>
    </row>
    <row r="230" spans="1:7" s="11" customFormat="1" x14ac:dyDescent="0.25">
      <c r="A230" s="1"/>
      <c r="B230" s="3"/>
      <c r="C230" s="3"/>
      <c r="D230" s="83"/>
      <c r="E230" s="30"/>
      <c r="F230" s="19"/>
      <c r="G230" s="40"/>
    </row>
    <row r="231" spans="1:7" s="11" customFormat="1" x14ac:dyDescent="0.25">
      <c r="A231" s="1"/>
      <c r="B231" s="3"/>
      <c r="C231" s="3"/>
      <c r="D231" s="83"/>
      <c r="E231" s="30"/>
      <c r="F231" s="19"/>
      <c r="G231" s="40"/>
    </row>
    <row r="232" spans="1:7" s="11" customFormat="1" x14ac:dyDescent="0.25">
      <c r="A232" s="1"/>
      <c r="B232" s="3"/>
      <c r="C232" s="3"/>
      <c r="D232" s="83"/>
      <c r="E232" s="30"/>
      <c r="F232" s="19"/>
      <c r="G232" s="40"/>
    </row>
    <row r="233" spans="1:7" s="11" customFormat="1" x14ac:dyDescent="0.25">
      <c r="A233" s="1"/>
      <c r="B233" s="3"/>
      <c r="C233" s="3"/>
      <c r="D233" s="83"/>
      <c r="E233" s="30"/>
      <c r="F233" s="19"/>
      <c r="G233" s="40"/>
    </row>
    <row r="234" spans="1:7" s="11" customFormat="1" x14ac:dyDescent="0.25">
      <c r="A234" s="1"/>
      <c r="B234" s="3"/>
      <c r="C234" s="3"/>
      <c r="D234" s="83"/>
      <c r="E234" s="30"/>
      <c r="F234" s="19"/>
      <c r="G234" s="40"/>
    </row>
    <row r="235" spans="1:7" s="11" customFormat="1" x14ac:dyDescent="0.25">
      <c r="A235" s="1"/>
      <c r="B235" s="3"/>
      <c r="C235" s="3"/>
      <c r="D235" s="83"/>
      <c r="E235" s="30"/>
      <c r="F235" s="19"/>
      <c r="G235" s="40"/>
    </row>
    <row r="236" spans="1:7" s="11" customFormat="1" x14ac:dyDescent="0.25">
      <c r="A236" s="1"/>
      <c r="B236" s="3"/>
      <c r="C236" s="3"/>
      <c r="D236" s="83"/>
      <c r="E236" s="30"/>
      <c r="F236" s="19"/>
      <c r="G236" s="40"/>
    </row>
    <row r="237" spans="1:7" s="11" customFormat="1" x14ac:dyDescent="0.25">
      <c r="A237" s="1"/>
      <c r="B237" s="3"/>
      <c r="C237" s="3"/>
      <c r="D237" s="83"/>
      <c r="E237" s="30"/>
      <c r="F237" s="19"/>
      <c r="G237" s="40"/>
    </row>
    <row r="238" spans="1:7" s="11" customFormat="1" x14ac:dyDescent="0.25">
      <c r="A238" s="1"/>
      <c r="B238" s="3"/>
      <c r="C238" s="3"/>
      <c r="D238" s="83"/>
      <c r="E238" s="30"/>
      <c r="F238" s="19"/>
      <c r="G238" s="40"/>
    </row>
    <row r="239" spans="1:7" s="11" customFormat="1" x14ac:dyDescent="0.25">
      <c r="A239" s="1"/>
      <c r="B239" s="3"/>
      <c r="C239" s="3"/>
      <c r="D239" s="83"/>
      <c r="E239" s="30"/>
      <c r="F239" s="19"/>
      <c r="G239" s="40"/>
    </row>
    <row r="240" spans="1:7" s="11" customFormat="1" x14ac:dyDescent="0.25">
      <c r="A240" s="1"/>
      <c r="B240" s="3"/>
      <c r="C240" s="3"/>
      <c r="D240" s="83"/>
      <c r="E240" s="30"/>
      <c r="F240" s="19"/>
      <c r="G240" s="40"/>
    </row>
    <row r="241" spans="1:153" x14ac:dyDescent="0.25">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c r="BH241" s="11"/>
      <c r="BI241" s="11"/>
      <c r="BJ241" s="11"/>
      <c r="BK241" s="11"/>
      <c r="BL241" s="11"/>
      <c r="BM241" s="11"/>
      <c r="BN241" s="11"/>
      <c r="BO241" s="11"/>
      <c r="BP241" s="11"/>
      <c r="BQ241" s="11"/>
      <c r="BR241" s="11"/>
      <c r="BS241" s="11"/>
      <c r="BT241" s="11"/>
      <c r="BU241" s="11"/>
      <c r="BV241" s="11"/>
      <c r="BW241" s="11"/>
      <c r="BX241" s="11"/>
      <c r="BY241" s="11"/>
      <c r="BZ241" s="11"/>
      <c r="CA241" s="11"/>
      <c r="CB241" s="11"/>
      <c r="CC241" s="11"/>
      <c r="CD241" s="11"/>
      <c r="CE241" s="11"/>
      <c r="CF241" s="11"/>
      <c r="CG241" s="11"/>
      <c r="CH241" s="11"/>
      <c r="CI241" s="11"/>
      <c r="CJ241" s="11"/>
      <c r="CK241" s="11"/>
      <c r="CL241" s="11"/>
      <c r="CM241" s="11"/>
      <c r="CN241" s="11"/>
      <c r="CO241" s="11"/>
      <c r="CP241" s="11"/>
      <c r="CQ241" s="11"/>
      <c r="CR241" s="11"/>
      <c r="CS241" s="11"/>
      <c r="CT241" s="11"/>
      <c r="CU241" s="11"/>
      <c r="CV241" s="11"/>
      <c r="CW241" s="11"/>
      <c r="CX241" s="11"/>
      <c r="CY241" s="11"/>
      <c r="CZ241" s="11"/>
      <c r="DA241" s="11"/>
      <c r="DB241" s="11"/>
      <c r="DC241" s="11"/>
      <c r="DD241" s="11"/>
      <c r="DE241" s="11"/>
      <c r="DF241" s="11"/>
      <c r="DG241" s="11"/>
      <c r="DH241" s="11"/>
      <c r="DI241" s="11"/>
      <c r="DJ241" s="11"/>
      <c r="DK241" s="11"/>
      <c r="DL241" s="11"/>
      <c r="DM241" s="11"/>
      <c r="DN241" s="11"/>
      <c r="DO241" s="11"/>
      <c r="DP241" s="11"/>
      <c r="DQ241" s="11"/>
      <c r="DR241" s="11"/>
      <c r="DS241" s="11"/>
      <c r="DT241" s="11"/>
      <c r="DU241" s="11"/>
      <c r="DV241" s="11"/>
      <c r="DW241" s="11"/>
      <c r="DX241" s="11"/>
      <c r="DY241" s="11"/>
      <c r="DZ241" s="11"/>
      <c r="EA241" s="11"/>
      <c r="EB241" s="11"/>
      <c r="EC241" s="11"/>
      <c r="ED241" s="11"/>
      <c r="EE241" s="11"/>
      <c r="EF241" s="11"/>
      <c r="EG241" s="11"/>
      <c r="EH241" s="11"/>
      <c r="EI241" s="11"/>
      <c r="EJ241" s="11"/>
      <c r="EK241" s="11"/>
      <c r="EL241" s="11"/>
      <c r="EM241" s="11"/>
      <c r="EN241" s="11"/>
      <c r="EO241" s="11"/>
      <c r="EP241" s="11"/>
      <c r="EQ241" s="11"/>
      <c r="ER241" s="11"/>
      <c r="ES241" s="11"/>
      <c r="ET241" s="11"/>
      <c r="EU241" s="11"/>
      <c r="EV241" s="11"/>
      <c r="EW241" s="11"/>
    </row>
    <row r="242" spans="1:153" s="11" customFormat="1" x14ac:dyDescent="0.25">
      <c r="A242" s="1"/>
      <c r="B242" s="3"/>
      <c r="C242" s="3"/>
      <c r="D242" s="83"/>
      <c r="E242" s="30"/>
      <c r="F242" s="19"/>
      <c r="G242" s="40"/>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row>
    <row r="243" spans="1:153" s="11" customFormat="1" x14ac:dyDescent="0.25">
      <c r="A243" s="1"/>
      <c r="B243" s="3"/>
      <c r="C243" s="3"/>
      <c r="D243" s="83"/>
      <c r="E243" s="30"/>
      <c r="F243" s="19"/>
      <c r="G243" s="40"/>
    </row>
    <row r="244" spans="1:153" s="11" customFormat="1" x14ac:dyDescent="0.25">
      <c r="A244" s="1"/>
      <c r="B244" s="3"/>
      <c r="C244" s="3"/>
      <c r="D244" s="83"/>
      <c r="E244" s="30"/>
      <c r="F244" s="19"/>
      <c r="G244" s="40"/>
    </row>
    <row r="245" spans="1:153" s="11" customFormat="1" x14ac:dyDescent="0.25">
      <c r="A245" s="1"/>
      <c r="B245" s="3"/>
      <c r="C245" s="3"/>
      <c r="D245" s="83"/>
      <c r="E245" s="30"/>
      <c r="F245" s="19"/>
      <c r="G245" s="40"/>
    </row>
    <row r="246" spans="1:153" s="11" customFormat="1" x14ac:dyDescent="0.25">
      <c r="A246" s="1"/>
      <c r="B246" s="3"/>
      <c r="C246" s="3"/>
      <c r="D246" s="83"/>
      <c r="E246" s="30"/>
      <c r="F246" s="19"/>
      <c r="G246" s="40"/>
    </row>
    <row r="247" spans="1:153" s="11" customFormat="1" x14ac:dyDescent="0.25">
      <c r="A247" s="1"/>
      <c r="B247" s="3"/>
      <c r="C247" s="3"/>
      <c r="D247" s="83"/>
      <c r="E247" s="30"/>
      <c r="F247" s="19"/>
      <c r="G247" s="40"/>
    </row>
    <row r="248" spans="1:153" s="11" customFormat="1" x14ac:dyDescent="0.25">
      <c r="A248" s="1"/>
      <c r="B248" s="3"/>
      <c r="C248" s="3"/>
      <c r="D248" s="83"/>
      <c r="E248" s="30"/>
      <c r="F248" s="19"/>
      <c r="G248" s="40"/>
    </row>
    <row r="249" spans="1:153" x14ac:dyDescent="0.25">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11"/>
      <c r="BD249" s="11"/>
      <c r="BE249" s="11"/>
      <c r="BF249" s="11"/>
      <c r="BG249" s="11"/>
      <c r="BH249" s="11"/>
      <c r="BI249" s="11"/>
      <c r="BJ249" s="11"/>
      <c r="BK249" s="11"/>
      <c r="BL249" s="11"/>
      <c r="BM249" s="11"/>
      <c r="BN249" s="11"/>
      <c r="BO249" s="11"/>
      <c r="BP249" s="11"/>
      <c r="BQ249" s="11"/>
      <c r="BR249" s="11"/>
      <c r="BS249" s="11"/>
      <c r="BT249" s="11"/>
      <c r="BU249" s="11"/>
      <c r="BV249" s="11"/>
      <c r="BW249" s="11"/>
      <c r="BX249" s="11"/>
      <c r="BY249" s="11"/>
      <c r="BZ249" s="11"/>
      <c r="CA249" s="11"/>
      <c r="CB249" s="11"/>
      <c r="CC249" s="11"/>
      <c r="CD249" s="11"/>
      <c r="CE249" s="11"/>
      <c r="CF249" s="11"/>
      <c r="CG249" s="11"/>
      <c r="CH249" s="11"/>
      <c r="CI249" s="11"/>
      <c r="CJ249" s="11"/>
      <c r="CK249" s="11"/>
      <c r="CL249" s="11"/>
      <c r="CM249" s="11"/>
      <c r="CN249" s="11"/>
      <c r="CO249" s="11"/>
      <c r="CP249" s="11"/>
      <c r="CQ249" s="11"/>
      <c r="CR249" s="11"/>
      <c r="CS249" s="11"/>
      <c r="CT249" s="11"/>
      <c r="CU249" s="11"/>
      <c r="CV249" s="11"/>
      <c r="CW249" s="11"/>
      <c r="CX249" s="11"/>
      <c r="CY249" s="11"/>
      <c r="CZ249" s="11"/>
      <c r="DA249" s="11"/>
      <c r="DB249" s="11"/>
      <c r="DC249" s="11"/>
      <c r="DD249" s="11"/>
      <c r="DE249" s="11"/>
      <c r="DF249" s="11"/>
      <c r="DG249" s="11"/>
      <c r="DH249" s="11"/>
      <c r="DI249" s="11"/>
      <c r="DJ249" s="11"/>
      <c r="DK249" s="11"/>
      <c r="DL249" s="11"/>
      <c r="DM249" s="11"/>
      <c r="DN249" s="11"/>
      <c r="DO249" s="11"/>
      <c r="DP249" s="11"/>
      <c r="DQ249" s="11"/>
      <c r="DR249" s="11"/>
      <c r="DS249" s="11"/>
      <c r="DT249" s="11"/>
      <c r="DU249" s="11"/>
      <c r="DV249" s="11"/>
      <c r="DW249" s="11"/>
      <c r="DX249" s="11"/>
      <c r="DY249" s="11"/>
      <c r="DZ249" s="11"/>
      <c r="EA249" s="11"/>
      <c r="EB249" s="11"/>
      <c r="EC249" s="11"/>
      <c r="ED249" s="11"/>
      <c r="EE249" s="11"/>
      <c r="EF249" s="11"/>
      <c r="EG249" s="11"/>
      <c r="EH249" s="11"/>
      <c r="EI249" s="11"/>
      <c r="EJ249" s="11"/>
      <c r="EK249" s="11"/>
      <c r="EL249" s="11"/>
      <c r="EM249" s="11"/>
      <c r="EN249" s="11"/>
      <c r="EO249" s="11"/>
      <c r="EP249" s="11"/>
      <c r="EQ249" s="11"/>
      <c r="ER249" s="11"/>
      <c r="ES249" s="11"/>
      <c r="ET249" s="11"/>
      <c r="EU249" s="11"/>
      <c r="EV249" s="11"/>
      <c r="EW249" s="11"/>
    </row>
    <row r="255" spans="1:153" s="11" customFormat="1" x14ac:dyDescent="0.25">
      <c r="A255" s="1"/>
      <c r="B255" s="3"/>
      <c r="C255" s="3"/>
      <c r="D255" s="83"/>
      <c r="E255" s="30"/>
      <c r="F255" s="19"/>
      <c r="G255" s="40"/>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row>
    <row r="256" spans="1:153" s="11" customFormat="1" x14ac:dyDescent="0.25">
      <c r="A256" s="1"/>
      <c r="B256" s="3"/>
      <c r="C256" s="3"/>
      <c r="D256" s="83"/>
      <c r="E256" s="30"/>
      <c r="F256" s="19"/>
      <c r="G256" s="40"/>
    </row>
    <row r="257" spans="1:153" s="11" customFormat="1" x14ac:dyDescent="0.25">
      <c r="A257" s="1"/>
      <c r="B257" s="3"/>
      <c r="C257" s="3"/>
      <c r="D257" s="83"/>
      <c r="E257" s="30"/>
      <c r="F257" s="19"/>
      <c r="G257" s="40"/>
    </row>
    <row r="258" spans="1:153" x14ac:dyDescent="0.25">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c r="BC258" s="11"/>
      <c r="BD258" s="11"/>
      <c r="BE258" s="11"/>
      <c r="BF258" s="11"/>
      <c r="BG258" s="11"/>
      <c r="BH258" s="11"/>
      <c r="BI258" s="11"/>
      <c r="BJ258" s="11"/>
      <c r="BK258" s="11"/>
      <c r="BL258" s="11"/>
      <c r="BM258" s="11"/>
      <c r="BN258" s="11"/>
      <c r="BO258" s="11"/>
      <c r="BP258" s="11"/>
      <c r="BQ258" s="11"/>
      <c r="BR258" s="11"/>
      <c r="BS258" s="11"/>
      <c r="BT258" s="11"/>
      <c r="BU258" s="11"/>
      <c r="BV258" s="11"/>
      <c r="BW258" s="11"/>
      <c r="BX258" s="11"/>
      <c r="BY258" s="11"/>
      <c r="BZ258" s="11"/>
      <c r="CA258" s="11"/>
      <c r="CB258" s="11"/>
      <c r="CC258" s="11"/>
      <c r="CD258" s="11"/>
      <c r="CE258" s="11"/>
      <c r="CF258" s="11"/>
      <c r="CG258" s="11"/>
      <c r="CH258" s="11"/>
      <c r="CI258" s="11"/>
      <c r="CJ258" s="11"/>
      <c r="CK258" s="11"/>
      <c r="CL258" s="11"/>
      <c r="CM258" s="11"/>
      <c r="CN258" s="11"/>
      <c r="CO258" s="11"/>
      <c r="CP258" s="11"/>
      <c r="CQ258" s="11"/>
      <c r="CR258" s="11"/>
      <c r="CS258" s="11"/>
      <c r="CT258" s="11"/>
      <c r="CU258" s="11"/>
      <c r="CV258" s="11"/>
      <c r="CW258" s="11"/>
      <c r="CX258" s="11"/>
      <c r="CY258" s="11"/>
      <c r="CZ258" s="11"/>
      <c r="DA258" s="11"/>
      <c r="DB258" s="11"/>
      <c r="DC258" s="11"/>
      <c r="DD258" s="11"/>
      <c r="DE258" s="11"/>
      <c r="DF258" s="11"/>
      <c r="DG258" s="11"/>
      <c r="DH258" s="11"/>
      <c r="DI258" s="11"/>
      <c r="DJ258" s="11"/>
      <c r="DK258" s="11"/>
      <c r="DL258" s="11"/>
      <c r="DM258" s="11"/>
      <c r="DN258" s="11"/>
      <c r="DO258" s="11"/>
      <c r="DP258" s="11"/>
      <c r="DQ258" s="11"/>
      <c r="DR258" s="11"/>
      <c r="DS258" s="11"/>
      <c r="DT258" s="11"/>
      <c r="DU258" s="11"/>
      <c r="DV258" s="11"/>
      <c r="DW258" s="11"/>
      <c r="DX258" s="11"/>
      <c r="DY258" s="11"/>
      <c r="DZ258" s="11"/>
      <c r="EA258" s="11"/>
      <c r="EB258" s="11"/>
      <c r="EC258" s="11"/>
      <c r="ED258" s="11"/>
      <c r="EE258" s="11"/>
      <c r="EF258" s="11"/>
      <c r="EG258" s="11"/>
      <c r="EH258" s="11"/>
      <c r="EI258" s="11"/>
      <c r="EJ258" s="11"/>
      <c r="EK258" s="11"/>
      <c r="EL258" s="11"/>
      <c r="EM258" s="11"/>
      <c r="EN258" s="11"/>
      <c r="EO258" s="11"/>
      <c r="EP258" s="11"/>
      <c r="EQ258" s="11"/>
      <c r="ER258" s="11"/>
      <c r="ES258" s="11"/>
      <c r="ET258" s="11"/>
      <c r="EU258" s="11"/>
      <c r="EV258" s="11"/>
      <c r="EW258" s="11"/>
    </row>
    <row r="275" spans="1:153" s="20" customFormat="1" x14ac:dyDescent="0.25">
      <c r="A275" s="1"/>
      <c r="B275" s="3"/>
      <c r="C275" s="3"/>
      <c r="D275" s="83"/>
      <c r="E275" s="30"/>
      <c r="F275" s="19"/>
      <c r="G275" s="40"/>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row>
    <row r="276" spans="1:153" x14ac:dyDescent="0.25">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c r="BM276" s="20"/>
      <c r="BN276" s="20"/>
      <c r="BO276" s="20"/>
      <c r="BP276" s="20"/>
      <c r="BQ276" s="20"/>
      <c r="BR276" s="20"/>
      <c r="BS276" s="20"/>
      <c r="BT276" s="20"/>
      <c r="BU276" s="20"/>
      <c r="BV276" s="20"/>
      <c r="BW276" s="20"/>
      <c r="BX276" s="20"/>
      <c r="BY276" s="20"/>
      <c r="BZ276" s="20"/>
      <c r="CA276" s="20"/>
      <c r="CB276" s="20"/>
      <c r="CC276" s="20"/>
      <c r="CD276" s="20"/>
      <c r="CE276" s="20"/>
      <c r="CF276" s="20"/>
      <c r="CG276" s="20"/>
      <c r="CH276" s="20"/>
      <c r="CI276" s="20"/>
      <c r="CJ276" s="20"/>
      <c r="CK276" s="20"/>
      <c r="CL276" s="20"/>
      <c r="CM276" s="20"/>
      <c r="CN276" s="20"/>
      <c r="CO276" s="20"/>
      <c r="CP276" s="20"/>
      <c r="CQ276" s="20"/>
      <c r="CR276" s="20"/>
      <c r="CS276" s="20"/>
      <c r="CT276" s="20"/>
      <c r="CU276" s="20"/>
      <c r="CV276" s="20"/>
      <c r="CW276" s="20"/>
      <c r="CX276" s="20"/>
      <c r="CY276" s="20"/>
      <c r="CZ276" s="20"/>
      <c r="DA276" s="20"/>
      <c r="DB276" s="20"/>
      <c r="DC276" s="20"/>
      <c r="DD276" s="20"/>
      <c r="DE276" s="20"/>
      <c r="DF276" s="20"/>
      <c r="DG276" s="20"/>
      <c r="DH276" s="20"/>
      <c r="DI276" s="20"/>
      <c r="DJ276" s="20"/>
      <c r="DK276" s="20"/>
      <c r="DL276" s="20"/>
      <c r="DM276" s="20"/>
      <c r="DN276" s="20"/>
      <c r="DO276" s="20"/>
      <c r="DP276" s="20"/>
      <c r="DQ276" s="20"/>
      <c r="DR276" s="20"/>
      <c r="DS276" s="20"/>
      <c r="DT276" s="20"/>
      <c r="DU276" s="20"/>
      <c r="DV276" s="20"/>
      <c r="DW276" s="20"/>
      <c r="DX276" s="20"/>
      <c r="DY276" s="20"/>
      <c r="DZ276" s="20"/>
      <c r="EA276" s="20"/>
      <c r="EB276" s="20"/>
      <c r="EC276" s="20"/>
      <c r="ED276" s="20"/>
      <c r="EE276" s="20"/>
      <c r="EF276" s="20"/>
      <c r="EG276" s="20"/>
      <c r="EH276" s="20"/>
      <c r="EI276" s="20"/>
      <c r="EJ276" s="20"/>
      <c r="EK276" s="20"/>
      <c r="EL276" s="20"/>
      <c r="EM276" s="20"/>
      <c r="EN276" s="20"/>
      <c r="EO276" s="20"/>
      <c r="EP276" s="20"/>
      <c r="EQ276" s="20"/>
      <c r="ER276" s="20"/>
      <c r="ES276" s="20"/>
      <c r="ET276" s="20"/>
      <c r="EU276" s="20"/>
      <c r="EV276" s="20"/>
      <c r="EW276" s="20"/>
    </row>
    <row r="278" spans="1:153" s="5" customFormat="1" x14ac:dyDescent="0.25">
      <c r="A278" s="1"/>
      <c r="B278" s="3"/>
      <c r="C278" s="3"/>
      <c r="D278" s="83"/>
      <c r="E278" s="30"/>
      <c r="F278" s="19"/>
      <c r="G278" s="40"/>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row>
    <row r="279" spans="1:153" s="5" customFormat="1" x14ac:dyDescent="0.25">
      <c r="A279" s="1"/>
      <c r="B279" s="3"/>
      <c r="C279" s="3"/>
      <c r="D279" s="83"/>
      <c r="E279" s="30"/>
      <c r="F279" s="19"/>
      <c r="G279" s="40"/>
    </row>
    <row r="280" spans="1:153" x14ac:dyDescent="0.2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row>
    <row r="281" spans="1:153" s="5" customFormat="1" x14ac:dyDescent="0.25">
      <c r="A281" s="1"/>
      <c r="B281" s="3"/>
      <c r="C281" s="3"/>
      <c r="D281" s="83"/>
      <c r="E281" s="30"/>
      <c r="F281" s="19"/>
      <c r="G281" s="40"/>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row>
    <row r="282" spans="1:153" s="5" customFormat="1" x14ac:dyDescent="0.25">
      <c r="A282" s="1"/>
      <c r="B282" s="3"/>
      <c r="C282" s="3"/>
      <c r="D282" s="83"/>
      <c r="E282" s="30"/>
      <c r="F282" s="19"/>
      <c r="G282" s="40"/>
    </row>
    <row r="283" spans="1:153" s="5" customFormat="1" x14ac:dyDescent="0.25">
      <c r="A283" s="1"/>
      <c r="B283" s="3"/>
      <c r="C283" s="3"/>
      <c r="D283" s="83"/>
      <c r="E283" s="30"/>
      <c r="F283" s="19"/>
      <c r="G283" s="40"/>
    </row>
    <row r="284" spans="1:153" s="5" customFormat="1" x14ac:dyDescent="0.25">
      <c r="A284" s="1"/>
      <c r="B284" s="3"/>
      <c r="C284" s="3"/>
      <c r="D284" s="83"/>
      <c r="E284" s="30"/>
      <c r="F284" s="19"/>
      <c r="G284" s="40"/>
    </row>
    <row r="285" spans="1:153" s="5" customFormat="1" x14ac:dyDescent="0.25">
      <c r="A285" s="1"/>
      <c r="B285" s="3"/>
      <c r="C285" s="3"/>
      <c r="D285" s="83"/>
      <c r="E285" s="30"/>
      <c r="F285" s="19"/>
      <c r="G285" s="40"/>
    </row>
    <row r="286" spans="1:153" s="5" customFormat="1" x14ac:dyDescent="0.25">
      <c r="A286" s="1"/>
      <c r="B286" s="3"/>
      <c r="C286" s="3"/>
      <c r="D286" s="83"/>
      <c r="E286" s="30"/>
      <c r="F286" s="19"/>
      <c r="G286" s="40"/>
    </row>
    <row r="287" spans="1:153" s="5" customFormat="1" x14ac:dyDescent="0.25">
      <c r="A287" s="1"/>
      <c r="B287" s="3"/>
      <c r="C287" s="3"/>
      <c r="D287" s="83"/>
      <c r="E287" s="30"/>
      <c r="F287" s="19"/>
      <c r="G287" s="40"/>
    </row>
    <row r="288" spans="1:153" s="5" customFormat="1" x14ac:dyDescent="0.25">
      <c r="A288" s="1"/>
      <c r="B288" s="3"/>
      <c r="C288" s="3"/>
      <c r="D288" s="83"/>
      <c r="E288" s="30"/>
      <c r="F288" s="19"/>
      <c r="G288" s="40"/>
    </row>
    <row r="289" spans="1:153" s="5" customFormat="1" x14ac:dyDescent="0.25">
      <c r="A289" s="1"/>
      <c r="B289" s="3"/>
      <c r="C289" s="3"/>
      <c r="D289" s="83"/>
      <c r="E289" s="30"/>
      <c r="F289" s="19"/>
      <c r="G289" s="40"/>
    </row>
    <row r="290" spans="1:153" s="5" customFormat="1" x14ac:dyDescent="0.25">
      <c r="A290" s="1"/>
      <c r="B290" s="3"/>
      <c r="C290" s="3"/>
      <c r="D290" s="83"/>
      <c r="E290" s="30"/>
      <c r="F290" s="19"/>
      <c r="G290" s="40"/>
    </row>
    <row r="291" spans="1:153" s="5" customFormat="1" x14ac:dyDescent="0.25">
      <c r="A291" s="1"/>
      <c r="B291" s="3"/>
      <c r="C291" s="3"/>
      <c r="D291" s="83"/>
      <c r="E291" s="30"/>
      <c r="F291" s="19"/>
      <c r="G291" s="40"/>
    </row>
    <row r="292" spans="1:153" x14ac:dyDescent="0.2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row>
    <row r="293" spans="1:153" s="5" customFormat="1" x14ac:dyDescent="0.25">
      <c r="A293" s="1"/>
      <c r="B293" s="3"/>
      <c r="C293" s="3"/>
      <c r="D293" s="83"/>
      <c r="E293" s="30"/>
      <c r="F293" s="19"/>
      <c r="G293" s="40"/>
    </row>
    <row r="294" spans="1:153" s="5" customFormat="1" x14ac:dyDescent="0.25">
      <c r="A294" s="1"/>
      <c r="B294" s="3"/>
      <c r="C294" s="3"/>
      <c r="D294" s="83"/>
      <c r="E294" s="30"/>
      <c r="F294" s="19"/>
      <c r="G294" s="40"/>
    </row>
    <row r="295" spans="1:153" s="5" customFormat="1" x14ac:dyDescent="0.25">
      <c r="A295" s="1"/>
      <c r="B295" s="3"/>
      <c r="C295" s="3"/>
      <c r="D295" s="83"/>
      <c r="E295" s="30"/>
      <c r="F295" s="19"/>
      <c r="G295" s="40"/>
    </row>
  </sheetData>
  <autoFilter ref="A16:G201"/>
  <mergeCells count="43">
    <mergeCell ref="A69:F69"/>
    <mergeCell ref="A175:F175"/>
    <mergeCell ref="A181:F181"/>
    <mergeCell ref="A188:F188"/>
    <mergeCell ref="A123:F123"/>
    <mergeCell ref="A129:F129"/>
    <mergeCell ref="A136:F136"/>
    <mergeCell ref="A139:F139"/>
    <mergeCell ref="A149:F149"/>
    <mergeCell ref="A90:F90"/>
    <mergeCell ref="A93:F93"/>
    <mergeCell ref="A121:F121"/>
    <mergeCell ref="A14:G14"/>
    <mergeCell ref="A49:F49"/>
    <mergeCell ref="A60:F60"/>
    <mergeCell ref="A62:F62"/>
    <mergeCell ref="A64:F64"/>
    <mergeCell ref="A18:F18"/>
    <mergeCell ref="A35:F35"/>
    <mergeCell ref="A26:F26"/>
    <mergeCell ref="A25:F25"/>
    <mergeCell ref="A17:F17"/>
    <mergeCell ref="B9:G9"/>
    <mergeCell ref="B11:G11"/>
    <mergeCell ref="B12:G12"/>
    <mergeCell ref="B3:G3"/>
    <mergeCell ref="B4:G4"/>
    <mergeCell ref="B5:G5"/>
    <mergeCell ref="B6:G6"/>
    <mergeCell ref="B7:G7"/>
    <mergeCell ref="A1:G1"/>
    <mergeCell ref="A98:F98"/>
    <mergeCell ref="A100:F100"/>
    <mergeCell ref="A103:F103"/>
    <mergeCell ref="A107:F107"/>
    <mergeCell ref="A110:F110"/>
    <mergeCell ref="A48:F48"/>
    <mergeCell ref="A22:F22"/>
    <mergeCell ref="A71:F71"/>
    <mergeCell ref="A76:F76"/>
    <mergeCell ref="A81:F81"/>
    <mergeCell ref="A88:F88"/>
    <mergeCell ref="B8:G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Annexe 2.1_CU4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Contrat unique - Annexe IV</dc:title>
  <dc:subject>Contrat unique 2014</dc:subject>
  <dc:creator/>
  <cp:keywords>DGOS, PF4</cp:keywords>
  <dc:description/>
  <cp:lastModifiedBy/>
  <cp:revision/>
  <dcterms:created xsi:type="dcterms:W3CDTF">2006-09-12T15:06:44Z</dcterms:created>
  <dcterms:modified xsi:type="dcterms:W3CDTF">2025-05-07T16:57:15Z</dcterms:modified>
  <cp:category>Circulaire</cp:category>
  <cp:contentStatus/>
</cp:coreProperties>
</file>